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035" windowHeight="8220" activeTab="0"/>
  </bookViews>
  <sheets>
    <sheet name="Потери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<sst xmlns="http://schemas.openxmlformats.org/spreadsheetml/2006/main" count="28" uniqueCount="27">
  <si>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Период</t>
  </si>
  <si>
    <t>Эл.эн. приобретаемая в целях компенсации потерь.нерегулируемый тариф.Высокое (КВт)</t>
  </si>
  <si>
    <t>Тариф, (руб.)</t>
  </si>
  <si>
    <t>Стоимость товаров(услуг) без НДС</t>
  </si>
  <si>
    <t>Стоимость товаров(услуг) без  НДС</t>
  </si>
  <si>
    <t>Стоимость товаров(услуг) с 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</si>
  <si>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</si>
  <si>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</si>
  <si>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</si>
  <si>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</si>
  <si>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</si>
  <si>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</si>
  <si>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</si>
  <si>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</si>
  <si>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</si>
  <si>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</si>
  <si>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</si>
  <si>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</si>
  <si>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</si>
  <si>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1 кв</t>
  </si>
  <si>
    <t>Ф-5</t>
  </si>
  <si>
    <t>1 полугодие</t>
  </si>
  <si>
    <t>9 месяцев</t>
  </si>
  <si>
    <t>год</t>
  </si>
  <si>
    <t>2 полугодие</t>
  </si>
  <si>
    <t>Год</t>
  </si>
  <si>
    <t xml:space="preserve"> КОМПЕНСАЦИЯ ПОТЕРЬ за 2014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</si>
</sst>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distributed" wrapText="1"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35" fillId="0" borderId="14" xfId="0" applyNumberFormat="1" applyFont="1" applyBorder="1" applyAlignment="1">
      <alignment/>
    </xf>
    <xf numFmtId="0" fontId="35" fillId="0" borderId="14" xfId="0" applyFont="1" applyBorder="1" applyAlignment="1">
      <alignment/>
    </xf>
    <xf numFmtId="4" fontId="35" fillId="0" borderId="14" xfId="0" applyNumberFormat="1" applyFont="1" applyBorder="1" applyAlignment="1">
      <alignment/>
    </xf>
    <xf numFmtId="3" fontId="35" fillId="33" borderId="14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 horizontal="right"/>
    </xf>
    <xf numFmtId="3" fontId="26" fillId="0" borderId="15" xfId="0" applyNumberFormat="1" applyFont="1" applyBorder="1" applyAlignment="1">
      <alignment/>
    </xf>
    <xf numFmtId="0" fontId="26" fillId="0" borderId="15" xfId="0" applyFont="1" applyBorder="1" applyAlignment="1">
      <alignment/>
    </xf>
    <xf numFmtId="4" fontId="26" fillId="0" borderId="15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right"/>
    </xf>
    <xf numFmtId="3" fontId="26" fillId="34" borderId="0" xfId="0" applyNumberFormat="1" applyFont="1" applyFill="1" applyBorder="1" applyAlignment="1">
      <alignment/>
    </xf>
    <xf numFmtId="0" fontId="26" fillId="34" borderId="0" xfId="0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3" fontId="33" fillId="0" borderId="16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0" xfId="0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5.8515625" style="0" customWidth="1"/>
    <col min="2" max="2" width="16.140625" style="0" customWidth="1"/>
    <col min="3" max="3" width="25.421875" style="0" customWidth="1"/>
    <col min="4" max="4" width="14.00390625" style="0" customWidth="1"/>
    <col min="5" max="5" width="19.28125" style="0" customWidth="1"/>
    <col min="6" max="6" width="18.421875" style="0" customWidth="1"/>
    <col min="7" max="7" width="16.421875" style="0" customWidth="1"/>
  </cols>
  <sheetData>
    <row r="2" spans="1:7" ht="18.75">
      <c r="A2" s="34" t="s">
        <v>26</v>
      </c>
      <c r="B2" s="34"/>
      <c r="C2" s="34"/>
      <c r="D2" s="34"/>
      <c r="E2" s="34"/>
      <c r="F2" s="34"/>
      <c r="G2" s="34"/>
    </row>
    <row r="4" spans="1:7" ht="67.5" customHeigh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 ht="15">
      <c r="A5" s="1">
        <v>1</v>
      </c>
      <c r="B5" s="1" t="s">
        <v>6</v>
      </c>
      <c r="C5" s="3">
        <v>3600</v>
      </c>
      <c r="D5" s="4">
        <v>1.75915</v>
      </c>
      <c r="E5" s="5">
        <f>C5*D5</f>
        <v>6332.94</v>
      </c>
      <c r="F5" s="6">
        <v>6352.78</v>
      </c>
      <c r="G5" s="6">
        <v>7496.28</v>
      </c>
    </row>
    <row r="6" spans="1:7" ht="15.75" thickBot="1">
      <c r="A6" s="7"/>
      <c r="B6" s="7"/>
      <c r="C6" s="8">
        <v>11</v>
      </c>
      <c r="D6" s="7">
        <v>1.80324</v>
      </c>
      <c r="E6" s="9">
        <f aca="true" t="shared" si="0" ref="E6:E28">C6*D6</f>
        <v>19.835639999999998</v>
      </c>
      <c r="F6" s="10"/>
      <c r="G6" s="10"/>
    </row>
    <row r="7" spans="1:7" ht="15">
      <c r="A7" s="11">
        <v>2</v>
      </c>
      <c r="B7" s="11" t="s">
        <v>7</v>
      </c>
      <c r="C7" s="12">
        <v>3040</v>
      </c>
      <c r="D7" s="13">
        <v>1.69978</v>
      </c>
      <c r="E7" s="14">
        <f t="shared" si="0"/>
        <v>5167.3312000000005</v>
      </c>
      <c r="F7" s="6">
        <v>5167.33</v>
      </c>
      <c r="G7" s="6">
        <v>6097.45</v>
      </c>
    </row>
    <row r="8" spans="1:7" ht="15.75" thickBot="1">
      <c r="A8" s="7"/>
      <c r="B8" s="7"/>
      <c r="C8" s="8">
        <v>0</v>
      </c>
      <c r="D8" s="7">
        <v>0</v>
      </c>
      <c r="E8" s="9">
        <f t="shared" si="0"/>
        <v>0</v>
      </c>
      <c r="F8" s="10"/>
      <c r="G8" s="10"/>
    </row>
    <row r="9" spans="1:7" ht="15">
      <c r="A9" s="11">
        <v>3</v>
      </c>
      <c r="B9" s="11" t="s">
        <v>8</v>
      </c>
      <c r="C9" s="12">
        <v>2200</v>
      </c>
      <c r="D9" s="13">
        <v>1.84915</v>
      </c>
      <c r="E9" s="14">
        <f t="shared" si="0"/>
        <v>4068.13</v>
      </c>
      <c r="F9" s="6">
        <v>5369.13</v>
      </c>
      <c r="G9" s="6">
        <v>6335.57</v>
      </c>
    </row>
    <row r="10" spans="1:7" ht="15.75" thickBot="1">
      <c r="A10" s="7"/>
      <c r="B10" s="7"/>
      <c r="C10" s="8">
        <v>684</v>
      </c>
      <c r="D10" s="7">
        <v>1.90205</v>
      </c>
      <c r="E10" s="9">
        <f t="shared" si="0"/>
        <v>1301.0022</v>
      </c>
      <c r="F10" s="10"/>
      <c r="G10" s="10"/>
    </row>
    <row r="11" spans="1:7" ht="15">
      <c r="A11" s="11">
        <v>4</v>
      </c>
      <c r="B11" s="11" t="s">
        <v>9</v>
      </c>
      <c r="C11" s="12">
        <v>2400</v>
      </c>
      <c r="D11" s="13">
        <v>1.94751</v>
      </c>
      <c r="E11" s="14">
        <f t="shared" si="0"/>
        <v>4674.024</v>
      </c>
      <c r="F11" s="6">
        <v>5367.47</v>
      </c>
      <c r="G11" s="6">
        <v>6333.61</v>
      </c>
    </row>
    <row r="12" spans="1:7" ht="15.75" thickBot="1">
      <c r="A12" s="7"/>
      <c r="B12" s="7"/>
      <c r="C12" s="8">
        <v>345</v>
      </c>
      <c r="D12" s="7">
        <v>2.00999</v>
      </c>
      <c r="E12" s="9">
        <f t="shared" si="0"/>
        <v>693.44655</v>
      </c>
      <c r="F12" s="10"/>
      <c r="G12" s="10"/>
    </row>
    <row r="13" spans="1:7" ht="15">
      <c r="A13" s="11">
        <v>5</v>
      </c>
      <c r="B13" s="11" t="s">
        <v>10</v>
      </c>
      <c r="C13" s="12">
        <v>2200</v>
      </c>
      <c r="D13" s="13">
        <v>1.96668</v>
      </c>
      <c r="E13" s="14">
        <f t="shared" si="0"/>
        <v>4326.696</v>
      </c>
      <c r="F13" s="6">
        <v>4635.42</v>
      </c>
      <c r="G13" s="6">
        <v>5469.8</v>
      </c>
    </row>
    <row r="14" spans="1:7" ht="15.75" thickBot="1">
      <c r="A14" s="1"/>
      <c r="B14" s="7"/>
      <c r="C14" s="8">
        <v>152</v>
      </c>
      <c r="D14" s="7">
        <v>2.03103</v>
      </c>
      <c r="E14" s="9">
        <f t="shared" si="0"/>
        <v>308.71655999999996</v>
      </c>
      <c r="F14" s="10"/>
      <c r="G14" s="10"/>
    </row>
    <row r="15" spans="1:7" ht="15">
      <c r="A15" s="1">
        <v>6</v>
      </c>
      <c r="B15" s="11" t="s">
        <v>11</v>
      </c>
      <c r="C15" s="12">
        <v>2183</v>
      </c>
      <c r="D15" s="13">
        <v>2.06604</v>
      </c>
      <c r="E15" s="14">
        <f t="shared" si="0"/>
        <v>4510.16532</v>
      </c>
      <c r="F15" s="6">
        <v>4510.17</v>
      </c>
      <c r="G15" s="6">
        <v>5322</v>
      </c>
    </row>
    <row r="16" spans="1:7" ht="15.75" thickBot="1">
      <c r="A16" s="7"/>
      <c r="B16" s="7"/>
      <c r="C16" s="8">
        <v>0</v>
      </c>
      <c r="D16" s="7">
        <v>0</v>
      </c>
      <c r="E16" s="9">
        <f t="shared" si="0"/>
        <v>0</v>
      </c>
      <c r="F16" s="10"/>
      <c r="G16" s="10"/>
    </row>
    <row r="17" spans="1:7" ht="15">
      <c r="A17" s="11">
        <v>7</v>
      </c>
      <c r="B17" s="11" t="s">
        <v>12</v>
      </c>
      <c r="C17" s="15">
        <v>2200</v>
      </c>
      <c r="D17" s="13">
        <v>2.26755</v>
      </c>
      <c r="E17" s="14">
        <f t="shared" si="0"/>
        <v>4988.61</v>
      </c>
      <c r="F17" s="6">
        <v>5887.08</v>
      </c>
      <c r="G17" s="6">
        <v>6946.75</v>
      </c>
    </row>
    <row r="18" spans="1:7" ht="15.75" thickBot="1">
      <c r="A18" s="7"/>
      <c r="B18" s="7"/>
      <c r="C18" s="16">
        <v>411</v>
      </c>
      <c r="D18" s="7">
        <v>2.18606</v>
      </c>
      <c r="E18" s="9">
        <f t="shared" si="0"/>
        <v>898.47066</v>
      </c>
      <c r="F18" s="10"/>
      <c r="G18" s="10"/>
    </row>
    <row r="19" spans="1:7" ht="15">
      <c r="A19" s="11">
        <v>8</v>
      </c>
      <c r="B19" s="11" t="s">
        <v>13</v>
      </c>
      <c r="C19" s="12">
        <v>2200</v>
      </c>
      <c r="D19" s="13">
        <v>2.21757</v>
      </c>
      <c r="E19" s="14">
        <f t="shared" si="0"/>
        <v>4878.6539999999995</v>
      </c>
      <c r="F19" s="6">
        <v>5895.23</v>
      </c>
      <c r="G19" s="6">
        <v>6956.37</v>
      </c>
    </row>
    <row r="20" spans="1:7" ht="15.75" thickBot="1">
      <c r="A20" s="7"/>
      <c r="B20" s="7"/>
      <c r="C20" s="8">
        <v>477</v>
      </c>
      <c r="D20" s="7">
        <v>2.13119</v>
      </c>
      <c r="E20" s="9">
        <f t="shared" si="0"/>
        <v>1016.5776300000001</v>
      </c>
      <c r="F20" s="10"/>
      <c r="G20" s="10"/>
    </row>
    <row r="21" spans="1:7" ht="15">
      <c r="A21" s="11">
        <v>9</v>
      </c>
      <c r="B21" s="11" t="s">
        <v>14</v>
      </c>
      <c r="C21" s="12">
        <v>2400</v>
      </c>
      <c r="D21" s="13">
        <v>2.20925</v>
      </c>
      <c r="E21" s="14">
        <f t="shared" si="0"/>
        <v>5302.2</v>
      </c>
      <c r="F21" s="6">
        <v>5599.28</v>
      </c>
      <c r="G21" s="6">
        <v>6607.15</v>
      </c>
    </row>
    <row r="22" spans="1:7" ht="15.75" thickBot="1">
      <c r="A22" s="7"/>
      <c r="B22" s="7"/>
      <c r="C22" s="8">
        <v>140</v>
      </c>
      <c r="D22" s="7">
        <v>2.12203</v>
      </c>
      <c r="E22" s="9">
        <f t="shared" si="0"/>
        <v>297.0842</v>
      </c>
      <c r="F22" s="10"/>
      <c r="G22" s="10"/>
    </row>
    <row r="23" spans="1:7" ht="15">
      <c r="A23" s="11">
        <v>10</v>
      </c>
      <c r="B23" s="11" t="s">
        <v>15</v>
      </c>
      <c r="C23" s="12">
        <v>2600</v>
      </c>
      <c r="D23" s="13">
        <v>2.16912</v>
      </c>
      <c r="E23" s="14">
        <f t="shared" si="0"/>
        <v>5639.7119999999995</v>
      </c>
      <c r="F23" s="6">
        <v>7246.03</v>
      </c>
      <c r="G23" s="6">
        <v>8550.32</v>
      </c>
    </row>
    <row r="24" spans="1:7" ht="15.75" thickBot="1">
      <c r="A24" s="7"/>
      <c r="B24" s="7"/>
      <c r="C24" s="8">
        <v>773</v>
      </c>
      <c r="D24" s="7">
        <v>2.07803</v>
      </c>
      <c r="E24" s="9">
        <f t="shared" si="0"/>
        <v>1606.31719</v>
      </c>
      <c r="F24" s="10"/>
      <c r="G24" s="10"/>
    </row>
    <row r="25" spans="1:7" ht="15">
      <c r="A25" s="11">
        <v>11</v>
      </c>
      <c r="B25" s="11" t="s">
        <v>16</v>
      </c>
      <c r="C25" s="12">
        <v>2600</v>
      </c>
      <c r="D25" s="13">
        <v>1.96376</v>
      </c>
      <c r="E25" s="14">
        <f t="shared" si="0"/>
        <v>5105.776</v>
      </c>
      <c r="F25" s="6">
        <v>5807.92</v>
      </c>
      <c r="G25" s="6">
        <v>6853.35</v>
      </c>
    </row>
    <row r="26" spans="1:7" ht="15.75" thickBot="1">
      <c r="A26" s="7"/>
      <c r="B26" s="7"/>
      <c r="C26" s="8">
        <v>379</v>
      </c>
      <c r="D26" s="7">
        <v>1.8526</v>
      </c>
      <c r="E26" s="9">
        <f t="shared" si="0"/>
        <v>702.1354</v>
      </c>
      <c r="F26" s="10"/>
      <c r="G26" s="10"/>
    </row>
    <row r="27" spans="1:7" ht="15">
      <c r="A27" s="11">
        <v>12</v>
      </c>
      <c r="B27" s="11" t="s">
        <v>17</v>
      </c>
      <c r="C27" s="12">
        <v>3259</v>
      </c>
      <c r="D27" s="13">
        <v>1.94009</v>
      </c>
      <c r="E27" s="14">
        <f t="shared" si="0"/>
        <v>6322.75331</v>
      </c>
      <c r="F27" s="6">
        <v>6322.75</v>
      </c>
      <c r="G27" s="6">
        <v>7460.85</v>
      </c>
    </row>
    <row r="28" spans="1:7" ht="15.75" thickBot="1">
      <c r="A28" s="7"/>
      <c r="B28" s="7"/>
      <c r="C28" s="8"/>
      <c r="D28" s="7"/>
      <c r="E28" s="9">
        <f t="shared" si="0"/>
        <v>0</v>
      </c>
      <c r="F28" s="10"/>
      <c r="G28" s="10"/>
    </row>
    <row r="29" spans="1:7" ht="15.75" thickBot="1">
      <c r="A29" s="17"/>
      <c r="B29" s="18" t="s">
        <v>18</v>
      </c>
      <c r="C29" s="19">
        <f>SUM(C5:C28)</f>
        <v>34254</v>
      </c>
      <c r="D29" s="20"/>
      <c r="E29" s="21">
        <f>SUM(E5:E28)</f>
        <v>68160.57785999999</v>
      </c>
      <c r="F29" s="21">
        <f>SUM(F5:F28)</f>
        <v>68160.59</v>
      </c>
      <c r="G29" s="21">
        <f>SUM(G5:G28)</f>
        <v>80429.50000000001</v>
      </c>
    </row>
    <row r="30" spans="1:7" ht="15.75" thickBot="1">
      <c r="A30" s="22"/>
      <c r="B30" s="23"/>
      <c r="C30" s="24"/>
      <c r="D30" s="25"/>
      <c r="E30" s="26"/>
      <c r="F30" s="26"/>
      <c r="G30" s="26"/>
    </row>
    <row r="31" spans="2:9" ht="15">
      <c r="B31" s="27" t="s">
        <v>19</v>
      </c>
      <c r="C31" s="28">
        <f>C5+C6+C7+C8+C9+C10</f>
        <v>9535</v>
      </c>
      <c r="D31" s="29"/>
      <c r="E31" s="28">
        <f>E5+E6+E7+E8+E9+E10</f>
        <v>16889.23904</v>
      </c>
      <c r="F31" s="28">
        <f>F5+F7+F9</f>
        <v>16889.24</v>
      </c>
      <c r="G31" s="28">
        <f>G5+G7+G9</f>
        <v>19929.3</v>
      </c>
      <c r="I31" t="s">
        <v>20</v>
      </c>
    </row>
    <row r="32" spans="2:7" ht="15">
      <c r="B32" s="30" t="s">
        <v>21</v>
      </c>
      <c r="C32" s="31">
        <f>C5+C6+C7+C8+C9+C10+C11+C12+C13+C14+C15+C16</f>
        <v>16815</v>
      </c>
      <c r="D32" s="32"/>
      <c r="E32" s="31">
        <f>E5+E6+E7+E8+E9+E10+E11+E12+E13+E14+E15+E16</f>
        <v>31402.287470000003</v>
      </c>
      <c r="F32" s="31">
        <f>F5+F7+F9+F11+F13+F15</f>
        <v>31402.300000000003</v>
      </c>
      <c r="G32" s="31">
        <f>G5+G7+G9+G11+G13+G15</f>
        <v>37054.71</v>
      </c>
    </row>
    <row r="33" spans="2:7" ht="15">
      <c r="B33" s="30" t="s">
        <v>22</v>
      </c>
      <c r="C33" s="31">
        <f>C5+C6+C7+C8+C9+C10+C11+C12+C13+C14+C15+C16+C17+C18+C19+C20+C21+C22</f>
        <v>24643</v>
      </c>
      <c r="D33" s="32"/>
      <c r="E33" s="31">
        <f>E5+E6+E7+E8+E9+E10+E11+E12+E13+E14+E15+E16+E17+E18+E19+E20+E21+E22</f>
        <v>48783.88396</v>
      </c>
      <c r="F33" s="31">
        <f>F5+F7+F9+F11+F13+F15+F17+F19+F21</f>
        <v>48783.89</v>
      </c>
      <c r="G33" s="31">
        <f>G5+G7+G9+G11+G13+G15+G17+G19+G21</f>
        <v>57564.98</v>
      </c>
    </row>
    <row r="34" spans="2:7" ht="15">
      <c r="B34" s="30" t="s">
        <v>23</v>
      </c>
      <c r="C34" s="31">
        <f>C5+C6+C7+C8+C9+C10+C11+C12+C13+C14+C15+C16+C17+C18+C19+C20+C21+C22+C23+C24+C25+C26+C27+C28</f>
        <v>34254</v>
      </c>
      <c r="D34" s="32"/>
      <c r="E34" s="31">
        <f>E5+E6+E7+E8+E9+E10+E11+E12+E13+E14+E15+E16+E17+E18+E19+E20+E21+E22+E23+E24+E25+E26+E27+E28</f>
        <v>68160.57785999999</v>
      </c>
      <c r="F34" s="31">
        <f>F5+F7+F9+F11+F13+F15+F17+F19+F21+F23+F25+F27</f>
        <v>68160.59</v>
      </c>
      <c r="G34" s="31">
        <f>G5+G7+G9+G11+G13+G15+G17+G19+G21+G23+G25+G27</f>
        <v>80429.50000000001</v>
      </c>
    </row>
    <row r="36" spans="2:7" ht="15">
      <c r="B36" s="30" t="s">
        <v>21</v>
      </c>
      <c r="C36" s="31">
        <f>SUM(C5:C16)</f>
        <v>16815</v>
      </c>
      <c r="D36" s="31"/>
      <c r="E36" s="31">
        <f>SUM(E5:E16)</f>
        <v>31402.287470000003</v>
      </c>
      <c r="F36" s="31">
        <f>SUM(F5:F16)</f>
        <v>31402.300000000003</v>
      </c>
      <c r="G36" s="31">
        <f>SUM(G5:G16)</f>
        <v>37054.71</v>
      </c>
    </row>
    <row r="37" spans="2:7" ht="15">
      <c r="B37" s="30" t="s">
        <v>24</v>
      </c>
      <c r="C37" s="33">
        <f>SUM(C17:C28)</f>
        <v>17439</v>
      </c>
      <c r="D37" s="33"/>
      <c r="E37" s="33">
        <f>SUM(E17:E28)</f>
        <v>36758.29039</v>
      </c>
      <c r="F37" s="33">
        <f>SUM(F17:F28)</f>
        <v>36758.29</v>
      </c>
      <c r="G37" s="33">
        <f>SUM(G17:G28)</f>
        <v>43374.78999999999</v>
      </c>
    </row>
    <row r="38" spans="2:7" ht="15">
      <c r="B38" s="30" t="s">
        <v>25</v>
      </c>
      <c r="C38" s="33">
        <f>SUM(C36:C37)</f>
        <v>34254</v>
      </c>
      <c r="D38" s="33"/>
      <c r="E38" s="33">
        <f>SUM(E36:E37)</f>
        <v>68160.57786</v>
      </c>
      <c r="F38" s="33">
        <f>SUM(F36:F37)</f>
        <v>68160.59</v>
      </c>
      <c r="G38" s="33">
        <f>SUM(G36:G37)</f>
        <v>80429.5</v>
      </c>
    </row>
  </sheetData>
  <sheetProtection/>
  <mergeCells count="25">
    <mergeCell ref="A2:G2"/>
    <mergeCell ref="F23:F24"/>
    <mergeCell ref="G23:G24"/>
    <mergeCell ref="F25:F26"/>
    <mergeCell ref="G25:G26"/>
    <mergeCell ref="F27:F28"/>
    <mergeCell ref="G27:G28"/>
    <mergeCell ref="F17:F18"/>
    <mergeCell ref="G17:G18"/>
    <mergeCell ref="F19:F20"/>
    <mergeCell ref="G19:G20"/>
    <mergeCell ref="F21:F22"/>
    <mergeCell ref="G21:G22"/>
    <mergeCell ref="F11:F12"/>
    <mergeCell ref="G11:G12"/>
    <mergeCell ref="F13:F14"/>
    <mergeCell ref="G13:G14"/>
    <mergeCell ref="F15:F16"/>
    <mergeCell ref="G15:G16"/>
    <mergeCell ref="F5:F6"/>
    <mergeCell ref="G5:G6"/>
    <mergeCell ref="F7:F8"/>
    <mergeCell ref="G7:G8"/>
    <mergeCell ref="F9:F10"/>
    <mergeCell ref="G9:G10"/>
  </mergeCells>
  <printOptions horizontalCentered="1"/>
  <pageMargins left="0.7086614173228347" right="0.5118110236220472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</dc:creator>
  <cp:keywords/>
  <dc:description/>
  <cp:lastModifiedBy>OGE</cp:lastModifiedBy>
  <dcterms:created xsi:type="dcterms:W3CDTF">2015-09-29T04:27:14Z</dcterms:created>
  <dcterms:modified xsi:type="dcterms:W3CDTF">2015-09-29T04:28:15Z</dcterms:modified>
  <cp:category/>
  <cp:version/>
  <cp:contentType/>
  <cp:contentStatus/>
</cp:coreProperties>
</file>