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995" windowHeight="12075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<sst xmlns="http://schemas.openxmlformats.org/spreadsheetml/2006/main" count="23" uniqueCount="23">
  <si>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АКТ об объеме переданной электрической энергии(с учетом потерь)</t>
  </si>
  <si>
    <t>Период</t>
  </si>
  <si>
    <t>Услуги по передаче эл.эн. по уровню напряжения ВН (кВТ.ч)+потери</t>
  </si>
  <si>
    <t>Тариф, (руб)</t>
  </si>
  <si>
    <t>Стоимость товаров(услуг) без НДС</t>
  </si>
  <si>
    <t>Стоимость товаров(услуг)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</si>
  <si>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</si>
  <si>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</si>
  <si>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</si>
  <si>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</si>
  <si>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</si>
  <si>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</si>
  <si>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</si>
  <si>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</si>
  <si>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</si>
  <si>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</si>
  <si>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</si>
  <si>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</si>
  <si>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</si>
  <si>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1кв</t>
  </si>
  <si>
    <t>1 п/г</t>
  </si>
  <si>
    <t>9мес</t>
  </si>
  <si>
    <t>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</si>
</sst>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distributed" wrapText="1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3" fontId="0" fillId="9" borderId="10" xfId="0" applyNumberFormat="1" applyFill="1" applyBorder="1" applyAlignment="1">
      <alignment/>
    </xf>
    <xf numFmtId="0" fontId="33" fillId="9" borderId="10" xfId="0" applyFont="1" applyFill="1" applyBorder="1" applyAlignment="1">
      <alignment/>
    </xf>
    <xf numFmtId="4" fontId="0" fillId="9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4" fontId="0" fillId="10" borderId="10" xfId="0" applyNumberFormat="1" applyFill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4" sqref="B14:E16"/>
    </sheetView>
  </sheetViews>
  <sheetFormatPr defaultColWidth="9.140625" defaultRowHeight="15"/>
  <cols>
    <col min="1" max="1" width="17.00390625" style="0" customWidth="1"/>
    <col min="2" max="2" width="24.57421875" style="0" customWidth="1"/>
    <col min="3" max="3" width="17.8515625" style="0" customWidth="1"/>
    <col min="4" max="4" width="18.8515625" style="0" customWidth="1"/>
    <col min="5" max="5" width="17.140625" style="0" customWidth="1"/>
  </cols>
  <sheetData>
    <row r="2" ht="15">
      <c r="A2" t="s">
        <v>0</v>
      </c>
    </row>
    <row r="4" spans="1:5" ht="49.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5">
      <c r="A5" s="2" t="s">
        <v>6</v>
      </c>
      <c r="B5" s="3">
        <v>86773</v>
      </c>
      <c r="C5" s="2">
        <v>2.39868</v>
      </c>
      <c r="D5" s="4">
        <v>208140.66</v>
      </c>
      <c r="E5" s="4">
        <v>245605.98</v>
      </c>
    </row>
    <row r="6" spans="1:5" ht="15">
      <c r="A6" s="2" t="s">
        <v>7</v>
      </c>
      <c r="B6" s="3">
        <v>96532</v>
      </c>
      <c r="C6" s="2">
        <v>2.39868</v>
      </c>
      <c r="D6" s="4">
        <v>231549.38</v>
      </c>
      <c r="E6" s="4">
        <v>273228.27</v>
      </c>
    </row>
    <row r="7" spans="1:5" ht="15">
      <c r="A7" s="2" t="s">
        <v>8</v>
      </c>
      <c r="B7" s="3">
        <v>107656</v>
      </c>
      <c r="C7" s="2">
        <v>2.39868</v>
      </c>
      <c r="D7" s="4">
        <v>258232.29</v>
      </c>
      <c r="E7" s="4">
        <v>304714.11</v>
      </c>
    </row>
    <row r="8" spans="1:5" ht="15">
      <c r="A8" s="5" t="s">
        <v>9</v>
      </c>
      <c r="B8" s="6">
        <v>80176</v>
      </c>
      <c r="C8" s="5">
        <v>2.39868</v>
      </c>
      <c r="D8" s="7">
        <v>192316.57</v>
      </c>
      <c r="E8" s="7">
        <v>226933.55</v>
      </c>
    </row>
    <row r="9" spans="1:5" ht="15">
      <c r="A9" s="5" t="s">
        <v>10</v>
      </c>
      <c r="B9" s="6">
        <v>76028</v>
      </c>
      <c r="C9" s="5">
        <v>2.39868</v>
      </c>
      <c r="D9" s="7">
        <v>182366.84</v>
      </c>
      <c r="E9" s="7">
        <v>251192.87</v>
      </c>
    </row>
    <row r="10" spans="1:5" ht="15">
      <c r="A10" s="5" t="s">
        <v>11</v>
      </c>
      <c r="B10" s="6">
        <v>83764</v>
      </c>
      <c r="C10" s="5">
        <v>2.39868</v>
      </c>
      <c r="D10" s="7">
        <v>200923.03</v>
      </c>
      <c r="E10" s="7">
        <v>237089.18</v>
      </c>
    </row>
    <row r="11" spans="1:5" ht="15">
      <c r="A11" s="8" t="s">
        <v>12</v>
      </c>
      <c r="B11" s="9">
        <v>69098</v>
      </c>
      <c r="C11" s="10">
        <v>2.39839</v>
      </c>
      <c r="D11" s="11">
        <v>165723.95</v>
      </c>
      <c r="E11" s="11">
        <v>195554.26</v>
      </c>
    </row>
    <row r="12" spans="1:5" ht="15">
      <c r="A12" s="8" t="s">
        <v>13</v>
      </c>
      <c r="B12" s="9">
        <v>96377</v>
      </c>
      <c r="C12" s="10">
        <v>2.39839</v>
      </c>
      <c r="D12" s="11">
        <v>231149.63</v>
      </c>
      <c r="E12" s="11">
        <v>272756.56</v>
      </c>
    </row>
    <row r="13" spans="1:5" ht="15">
      <c r="A13" s="8" t="s">
        <v>14</v>
      </c>
      <c r="B13" s="9">
        <v>92883</v>
      </c>
      <c r="C13" s="10">
        <v>2.39839</v>
      </c>
      <c r="D13" s="11">
        <v>222769.66</v>
      </c>
      <c r="E13" s="11">
        <v>262868.2</v>
      </c>
    </row>
    <row r="14" spans="1:5" ht="15">
      <c r="A14" s="12" t="s">
        <v>15</v>
      </c>
      <c r="B14" s="13">
        <v>94050</v>
      </c>
      <c r="C14" s="10">
        <v>2.39839</v>
      </c>
      <c r="D14" s="14">
        <v>225568.58</v>
      </c>
      <c r="E14" s="14">
        <v>266170.92</v>
      </c>
    </row>
    <row r="15" spans="1:5" ht="15">
      <c r="A15" s="12" t="s">
        <v>16</v>
      </c>
      <c r="B15" s="13">
        <v>99814</v>
      </c>
      <c r="C15" s="10">
        <v>2.39839</v>
      </c>
      <c r="D15" s="14">
        <v>239392.9</v>
      </c>
      <c r="E15" s="14">
        <v>282483.62</v>
      </c>
    </row>
    <row r="16" spans="1:5" ht="15">
      <c r="A16" s="12" t="s">
        <v>17</v>
      </c>
      <c r="B16" s="13">
        <v>101747</v>
      </c>
      <c r="C16" s="10">
        <v>2.39839</v>
      </c>
      <c r="D16" s="14">
        <f>B16*C16</f>
        <v>244028.98733</v>
      </c>
      <c r="E16" s="14">
        <f>D16*1.18</f>
        <v>287954.2050494</v>
      </c>
    </row>
    <row r="17" spans="1:5" ht="15">
      <c r="A17" s="15" t="s">
        <v>18</v>
      </c>
      <c r="B17" s="16">
        <f>SUM(B5:B16)</f>
        <v>1084898</v>
      </c>
      <c r="C17" s="17">
        <f>SUM(C5:C16)/12</f>
        <v>2.398535</v>
      </c>
      <c r="D17" s="18">
        <f>SUM(D5:D16)</f>
        <v>2602162.4773299997</v>
      </c>
      <c r="E17" s="18">
        <f>SUM(E5:E16)</f>
        <v>3106551.7250494</v>
      </c>
    </row>
    <row r="18" spans="1:5" ht="15">
      <c r="A18" s="19" t="s">
        <v>19</v>
      </c>
      <c r="B18" s="20">
        <f>B5+B6+B7</f>
        <v>290961</v>
      </c>
      <c r="C18" s="21"/>
      <c r="D18" s="20">
        <f>D5+D6+D7</f>
        <v>697922.3300000001</v>
      </c>
      <c r="E18" s="22">
        <f>E5+E6+E7</f>
        <v>823548.36</v>
      </c>
    </row>
    <row r="19" spans="1:5" ht="15">
      <c r="A19" s="19" t="s">
        <v>20</v>
      </c>
      <c r="B19" s="20">
        <f>B5+B6+B7+B8+B9+B10</f>
        <v>530929</v>
      </c>
      <c r="C19" s="21"/>
      <c r="D19" s="20">
        <f>D5+D6+D7+D8+D9+D10</f>
        <v>1273528.7700000003</v>
      </c>
      <c r="E19" s="22">
        <f>E5+E6+E7+E8+E9+E10</f>
        <v>1538763.9599999997</v>
      </c>
    </row>
    <row r="20" spans="1:5" ht="15">
      <c r="A20" s="19" t="s">
        <v>21</v>
      </c>
      <c r="B20" s="20">
        <f>B5+B6+B7+B8+B9+B10+B11+B12+B13</f>
        <v>789287</v>
      </c>
      <c r="C20" s="21"/>
      <c r="D20" s="20">
        <f>D5+D6+D7+D8+D9+D10+D11+D12+D13</f>
        <v>1893172.01</v>
      </c>
      <c r="E20" s="22">
        <f>E5+E6+E7+E8+E9+E10+E11+E12+E13+E14+E15+E16</f>
        <v>3106551.7250494</v>
      </c>
    </row>
    <row r="21" spans="1:5" ht="15">
      <c r="A21" s="19" t="s">
        <v>22</v>
      </c>
      <c r="B21" s="23">
        <f>B5+B6+B7+B8+B9+B10+B11+B12+B13+B14+B15+B16</f>
        <v>1084898</v>
      </c>
      <c r="C21" s="24"/>
      <c r="D21" s="23">
        <f>D18+D19+D20</f>
        <v>3864623.1100000003</v>
      </c>
      <c r="E21" s="23">
        <f>E18+E19+E20</f>
        <v>5468864.045049399</v>
      </c>
    </row>
    <row r="23" ht="15">
      <c r="D23" s="25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2016-08-09T05:36:03Z</dcterms:created>
  <dcterms:modified xsi:type="dcterms:W3CDTF">2017-01-12T12:00:06Z</dcterms:modified>
  <cp:category/>
  <cp:version/>
  <cp:contentType/>
  <cp:contentStatus/>
</cp:coreProperties>
</file>