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8505" activeTab="0"/>
  </bookViews>
  <sheets>
    <sheet name="Платеж по котл. тариф." sheetId="1" r:id="rId1"/>
  </sheets>
  <definedNames/>
  <calcPr fullCalcOnLoad="1"/>
</workbook>
</file>

<file path=xl/sharedStrings.xml><?xml version="1.0" encoding="utf-8"?>
<sst xmlns="http://schemas.openxmlformats.org/spreadsheetml/2006/main" count="89" uniqueCount="39">
  <si>
    <t>Период</t>
  </si>
  <si>
    <t>Уровень напряжения</t>
  </si>
  <si>
    <t>Объем,     МВт.ч</t>
  </si>
  <si>
    <t>Тариф,     руб/МВт.ч</t>
  </si>
  <si>
    <t>Сумма,    руб.</t>
  </si>
  <si>
    <t>НДС,   руб</t>
  </si>
  <si>
    <t>Всего,    руб</t>
  </si>
  <si>
    <t>январь</t>
  </si>
  <si>
    <t>НН</t>
  </si>
  <si>
    <t>СН II</t>
  </si>
  <si>
    <t>Итого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</si>
  <si>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</si>
  <si>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</si>
  <si>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</si>
  <si>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</si>
  <si>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</si>
  <si>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</si>
  <si>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</si>
  <si>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</si>
  <si>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</si>
  <si>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</si>
  <si>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</si>
  <si>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1кв</t>
  </si>
  <si>
    <t>Ф-5</t>
  </si>
  <si>
    <t>1 п/г</t>
  </si>
  <si>
    <t>9 мес</t>
  </si>
  <si>
    <t>год</t>
  </si>
  <si>
    <t>Всего за 2014</t>
  </si>
  <si>
    <t>нн</t>
  </si>
  <si>
    <t>снII</t>
  </si>
  <si>
    <t>ИТОГО</t>
  </si>
  <si>
    <t>Всего</t>
  </si>
  <si>
    <t>2 п/г</t>
  </si>
  <si>
    <t>по НН</t>
  </si>
  <si>
    <t>по СН II</t>
  </si>
  <si>
    <t>1 квартал</t>
  </si>
  <si>
    <t>1 полугодье</t>
  </si>
  <si>
    <t>9 месяцев</t>
  </si>
  <si>
    <t>Отпуск электрической энергии из сети за 2014г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</si>
</sst>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 vertical="distributed" wrapText="1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 horizontal="center"/>
    </xf>
    <xf numFmtId="4" fontId="0" fillId="3" borderId="10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33" fillId="3" borderId="13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center"/>
    </xf>
    <xf numFmtId="4" fontId="0" fillId="3" borderId="15" xfId="0" applyNumberFormat="1" applyFill="1" applyBorder="1" applyAlignment="1">
      <alignment/>
    </xf>
    <xf numFmtId="4" fontId="0" fillId="3" borderId="10" xfId="0" applyNumberFormat="1" applyFill="1" applyBorder="1" applyAlignment="1">
      <alignment horizontal="right"/>
    </xf>
    <xf numFmtId="4" fontId="33" fillId="3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4" borderId="15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4" borderId="10" xfId="0" applyFill="1" applyBorder="1" applyAlignment="1">
      <alignment/>
    </xf>
    <xf numFmtId="4" fontId="0" fillId="4" borderId="10" xfId="0" applyNumberForma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33" fillId="4" borderId="13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5" xfId="0" applyFill="1" applyBorder="1" applyAlignment="1">
      <alignment horizontal="center"/>
    </xf>
    <xf numFmtId="4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33" fillId="5" borderId="13" xfId="0" applyFont="1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10" xfId="0" applyFill="1" applyBorder="1" applyAlignment="1">
      <alignment/>
    </xf>
    <xf numFmtId="4" fontId="0" fillId="6" borderId="10" xfId="0" applyNumberForma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3" xfId="0" applyFill="1" applyBorder="1" applyAlignment="1">
      <alignment horizontal="center"/>
    </xf>
    <xf numFmtId="0" fontId="33" fillId="6" borderId="13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3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0"/>
  <sheetViews>
    <sheetView tabSelected="1" zoomScalePageLayoutView="0" workbookViewId="0" topLeftCell="A1">
      <selection activeCell="I13" sqref="I13:I17"/>
    </sheetView>
  </sheetViews>
  <sheetFormatPr defaultColWidth="9.140625" defaultRowHeight="15"/>
  <cols>
    <col min="1" max="1" width="5.8515625" style="0" customWidth="1"/>
    <col min="2" max="2" width="14.140625" style="0" customWidth="1"/>
    <col min="3" max="3" width="15.140625" style="0" customWidth="1"/>
    <col min="4" max="4" width="15.57421875" style="0" customWidth="1"/>
    <col min="5" max="5" width="16.140625" style="0" customWidth="1"/>
    <col min="6" max="6" width="14.28125" style="0" customWidth="1"/>
    <col min="7" max="7" width="16.140625" style="0" customWidth="1"/>
    <col min="8" max="8" width="16.421875" style="0" customWidth="1"/>
    <col min="9" max="9" width="10.00390625" style="0" bestFit="1" customWidth="1"/>
  </cols>
  <sheetData>
    <row r="3" spans="1:8" ht="18.75">
      <c r="A3" s="66" t="s">
        <v>38</v>
      </c>
      <c r="B3" s="66"/>
      <c r="C3" s="66"/>
      <c r="D3" s="66"/>
      <c r="E3" s="66"/>
      <c r="F3" s="66"/>
      <c r="G3" s="66"/>
      <c r="H3" s="66"/>
    </row>
    <row r="5" spans="1:8" ht="56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1:8" ht="15">
      <c r="A6" s="3"/>
      <c r="B6" s="4" t="s">
        <v>7</v>
      </c>
      <c r="C6" s="5" t="s">
        <v>8</v>
      </c>
      <c r="D6" s="3">
        <v>50.142</v>
      </c>
      <c r="E6" s="3">
        <v>3054.78</v>
      </c>
      <c r="F6" s="3">
        <v>153172.78</v>
      </c>
      <c r="G6" s="3">
        <v>27571.1</v>
      </c>
      <c r="H6" s="6">
        <v>180743.88</v>
      </c>
    </row>
    <row r="7" spans="1:8" ht="15">
      <c r="A7" s="3"/>
      <c r="B7" s="7"/>
      <c r="C7" s="5" t="s">
        <v>9</v>
      </c>
      <c r="D7" s="3">
        <v>30.106</v>
      </c>
      <c r="E7" s="3">
        <v>2067.23</v>
      </c>
      <c r="F7" s="3">
        <v>62236.03</v>
      </c>
      <c r="G7" s="3">
        <v>11202.49</v>
      </c>
      <c r="H7" s="6">
        <v>73438.52</v>
      </c>
    </row>
    <row r="8" spans="1:8" ht="15.75" thickBot="1">
      <c r="A8" s="8"/>
      <c r="B8" s="9"/>
      <c r="C8" s="10" t="s">
        <v>10</v>
      </c>
      <c r="D8" s="11">
        <f>D6+D7</f>
        <v>80.248</v>
      </c>
      <c r="E8" s="8"/>
      <c r="F8" s="11">
        <f>F6+F7</f>
        <v>215408.81</v>
      </c>
      <c r="G8" s="11">
        <f>G6+G7</f>
        <v>38773.59</v>
      </c>
      <c r="H8" s="11">
        <f>H6+H7</f>
        <v>254182.40000000002</v>
      </c>
    </row>
    <row r="9" spans="1:8" ht="15">
      <c r="A9" s="12"/>
      <c r="B9" s="4" t="s">
        <v>11</v>
      </c>
      <c r="C9" s="13" t="s">
        <v>8</v>
      </c>
      <c r="D9" s="12">
        <v>47.294</v>
      </c>
      <c r="E9" s="3">
        <v>3054.78</v>
      </c>
      <c r="F9" s="14">
        <v>144472.77</v>
      </c>
      <c r="G9" s="15">
        <v>26005.1</v>
      </c>
      <c r="H9" s="6">
        <v>170477.87</v>
      </c>
    </row>
    <row r="10" spans="1:8" ht="15">
      <c r="A10" s="3"/>
      <c r="B10" s="7"/>
      <c r="C10" s="5" t="s">
        <v>9</v>
      </c>
      <c r="D10" s="3">
        <v>20.261</v>
      </c>
      <c r="E10" s="3">
        <v>2067.23</v>
      </c>
      <c r="F10" s="6">
        <v>41884.15</v>
      </c>
      <c r="G10" s="6">
        <v>7539.15</v>
      </c>
      <c r="H10" s="6">
        <v>49423.3</v>
      </c>
    </row>
    <row r="11" spans="1:8" ht="15.75" thickBot="1">
      <c r="A11" s="8"/>
      <c r="B11" s="9"/>
      <c r="C11" s="10" t="s">
        <v>10</v>
      </c>
      <c r="D11" s="11">
        <f>D9+D10</f>
        <v>67.55499999999999</v>
      </c>
      <c r="E11" s="8"/>
      <c r="F11" s="16">
        <f>F9+F10</f>
        <v>186356.91999999998</v>
      </c>
      <c r="G11" s="16">
        <f>G9+G10</f>
        <v>33544.25</v>
      </c>
      <c r="H11" s="16">
        <f>H9+H10</f>
        <v>219901.16999999998</v>
      </c>
    </row>
    <row r="12" spans="1:8" ht="15">
      <c r="A12" s="12"/>
      <c r="B12" s="4" t="s">
        <v>12</v>
      </c>
      <c r="C12" s="13" t="s">
        <v>8</v>
      </c>
      <c r="D12" s="12">
        <v>42.591</v>
      </c>
      <c r="E12" s="3">
        <v>3054.78</v>
      </c>
      <c r="F12" s="12">
        <v>130106.13</v>
      </c>
      <c r="G12" s="12">
        <v>23419.1</v>
      </c>
      <c r="H12" s="6">
        <v>153525.23</v>
      </c>
    </row>
    <row r="13" spans="1:8" ht="15">
      <c r="A13" s="3"/>
      <c r="B13" s="7"/>
      <c r="C13" s="5" t="s">
        <v>9</v>
      </c>
      <c r="D13" s="3">
        <v>21.501</v>
      </c>
      <c r="E13" s="3">
        <v>2067.23</v>
      </c>
      <c r="F13" s="3">
        <v>44447.51</v>
      </c>
      <c r="G13" s="3">
        <v>8000.55</v>
      </c>
      <c r="H13" s="6">
        <v>52448.06</v>
      </c>
    </row>
    <row r="14" spans="1:9" ht="15.75" thickBot="1">
      <c r="A14" s="8"/>
      <c r="B14" s="9"/>
      <c r="C14" s="10" t="s">
        <v>10</v>
      </c>
      <c r="D14" s="11">
        <f>D12+D13</f>
        <v>64.092</v>
      </c>
      <c r="E14" s="8"/>
      <c r="F14" s="11">
        <f>F12+F13</f>
        <v>174553.64</v>
      </c>
      <c r="G14" s="11">
        <f>G12+G13</f>
        <v>31419.649999999998</v>
      </c>
      <c r="H14" s="11">
        <f>H12+H13</f>
        <v>205973.29</v>
      </c>
      <c r="I14" s="17"/>
    </row>
    <row r="15" spans="1:8" ht="15">
      <c r="A15" s="18"/>
      <c r="B15" s="19" t="s">
        <v>13</v>
      </c>
      <c r="C15" s="20" t="s">
        <v>8</v>
      </c>
      <c r="D15" s="18">
        <v>39.063</v>
      </c>
      <c r="E15" s="21">
        <v>3054.78</v>
      </c>
      <c r="F15" s="18">
        <v>119328.87</v>
      </c>
      <c r="G15" s="18">
        <v>21479.2</v>
      </c>
      <c r="H15" s="22">
        <v>140808.07</v>
      </c>
    </row>
    <row r="16" spans="1:8" ht="15">
      <c r="A16" s="21"/>
      <c r="B16" s="23"/>
      <c r="C16" s="24" t="s">
        <v>9</v>
      </c>
      <c r="D16" s="21">
        <v>21.932</v>
      </c>
      <c r="E16" s="21">
        <v>2067.23</v>
      </c>
      <c r="F16" s="21">
        <v>45338.49</v>
      </c>
      <c r="G16" s="21">
        <v>8160.93</v>
      </c>
      <c r="H16" s="22">
        <v>53499.42</v>
      </c>
    </row>
    <row r="17" spans="1:8" ht="15.75" thickBot="1">
      <c r="A17" s="25"/>
      <c r="B17" s="26"/>
      <c r="C17" s="27" t="s">
        <v>10</v>
      </c>
      <c r="D17" s="28">
        <f>D15+D16</f>
        <v>60.995000000000005</v>
      </c>
      <c r="E17" s="25"/>
      <c r="F17" s="28">
        <f>F16+F15</f>
        <v>164667.36</v>
      </c>
      <c r="G17" s="28">
        <f>G16+G15</f>
        <v>29640.13</v>
      </c>
      <c r="H17" s="28">
        <f>H16+H15</f>
        <v>194307.49</v>
      </c>
    </row>
    <row r="18" spans="1:8" ht="15">
      <c r="A18" s="18"/>
      <c r="B18" s="19" t="s">
        <v>14</v>
      </c>
      <c r="C18" s="20" t="s">
        <v>8</v>
      </c>
      <c r="D18" s="18">
        <v>30.625</v>
      </c>
      <c r="E18" s="21">
        <v>3054.78</v>
      </c>
      <c r="F18" s="18">
        <v>93552.64</v>
      </c>
      <c r="G18" s="18">
        <v>16839.48</v>
      </c>
      <c r="H18" s="22">
        <v>110392.12</v>
      </c>
    </row>
    <row r="19" spans="1:8" ht="15">
      <c r="A19" s="21"/>
      <c r="B19" s="23"/>
      <c r="C19" s="24" t="s">
        <v>9</v>
      </c>
      <c r="D19" s="21">
        <v>21.651</v>
      </c>
      <c r="E19" s="21">
        <v>2067.23</v>
      </c>
      <c r="F19" s="21">
        <v>44757.6</v>
      </c>
      <c r="G19" s="21">
        <v>8056.37</v>
      </c>
      <c r="H19" s="22">
        <v>52813.97</v>
      </c>
    </row>
    <row r="20" spans="1:8" ht="15.75" thickBot="1">
      <c r="A20" s="25"/>
      <c r="B20" s="26"/>
      <c r="C20" s="27" t="s">
        <v>10</v>
      </c>
      <c r="D20" s="28">
        <f>D18+D19</f>
        <v>52.275999999999996</v>
      </c>
      <c r="E20" s="25"/>
      <c r="F20" s="28">
        <f>F18+F19</f>
        <v>138310.24</v>
      </c>
      <c r="G20" s="28">
        <f>G18+G19</f>
        <v>24895.85</v>
      </c>
      <c r="H20" s="28">
        <f>H18+H19</f>
        <v>163206.09</v>
      </c>
    </row>
    <row r="21" spans="1:8" ht="15">
      <c r="A21" s="18"/>
      <c r="B21" s="19" t="s">
        <v>15</v>
      </c>
      <c r="C21" s="20" t="s">
        <v>8</v>
      </c>
      <c r="D21" s="18">
        <v>27.367</v>
      </c>
      <c r="E21" s="21">
        <v>3054.78</v>
      </c>
      <c r="F21" s="18">
        <v>83600.16</v>
      </c>
      <c r="G21" s="18">
        <v>15048.03</v>
      </c>
      <c r="H21" s="22">
        <v>98648.19</v>
      </c>
    </row>
    <row r="22" spans="1:8" ht="15">
      <c r="A22" s="21"/>
      <c r="B22" s="23"/>
      <c r="C22" s="24" t="s">
        <v>9</v>
      </c>
      <c r="D22" s="21">
        <v>21.152</v>
      </c>
      <c r="E22" s="21">
        <v>2067.23</v>
      </c>
      <c r="F22" s="21">
        <v>43726.05</v>
      </c>
      <c r="G22" s="21">
        <v>7870.69</v>
      </c>
      <c r="H22" s="22">
        <v>51596.74</v>
      </c>
    </row>
    <row r="23" spans="1:8" ht="15.75" thickBot="1">
      <c r="A23" s="25"/>
      <c r="B23" s="26"/>
      <c r="C23" s="27" t="s">
        <v>10</v>
      </c>
      <c r="D23" s="28">
        <f>D21+D22</f>
        <v>48.519000000000005</v>
      </c>
      <c r="E23" s="25"/>
      <c r="F23" s="28">
        <f>F21+F22</f>
        <v>127326.21</v>
      </c>
      <c r="G23" s="28">
        <f>G21+G22</f>
        <v>22918.72</v>
      </c>
      <c r="H23" s="28">
        <f>H21+H22</f>
        <v>150244.93</v>
      </c>
    </row>
    <row r="24" spans="1:8" ht="15">
      <c r="A24" s="29"/>
      <c r="B24" s="30" t="s">
        <v>16</v>
      </c>
      <c r="C24" s="31" t="s">
        <v>8</v>
      </c>
      <c r="D24" s="29">
        <v>31.976</v>
      </c>
      <c r="E24" s="29">
        <v>3054.78</v>
      </c>
      <c r="F24" s="29">
        <v>97679.65</v>
      </c>
      <c r="G24" s="29">
        <v>17582.34</v>
      </c>
      <c r="H24" s="32">
        <v>115261.99</v>
      </c>
    </row>
    <row r="25" spans="1:8" ht="15">
      <c r="A25" s="33"/>
      <c r="B25" s="34"/>
      <c r="C25" s="35" t="s">
        <v>9</v>
      </c>
      <c r="D25" s="33">
        <v>26.036</v>
      </c>
      <c r="E25" s="33">
        <v>2067.23</v>
      </c>
      <c r="F25" s="33">
        <v>53822.4</v>
      </c>
      <c r="G25" s="33">
        <v>9688.03</v>
      </c>
      <c r="H25" s="32">
        <v>63510.43</v>
      </c>
    </row>
    <row r="26" spans="1:8" ht="15.75" thickBot="1">
      <c r="A26" s="36"/>
      <c r="B26" s="37"/>
      <c r="C26" s="38" t="s">
        <v>10</v>
      </c>
      <c r="D26" s="39">
        <f>D24+D25</f>
        <v>58.012</v>
      </c>
      <c r="E26" s="36"/>
      <c r="F26" s="39">
        <f>F24+F25</f>
        <v>151502.05</v>
      </c>
      <c r="G26" s="39">
        <f>G24+G25</f>
        <v>27270.370000000003</v>
      </c>
      <c r="H26" s="39">
        <f>H24+H25</f>
        <v>178772.42</v>
      </c>
    </row>
    <row r="27" spans="1:8" ht="15">
      <c r="A27" s="29"/>
      <c r="B27" s="30" t="s">
        <v>17</v>
      </c>
      <c r="C27" s="31" t="s">
        <v>8</v>
      </c>
      <c r="D27" s="29">
        <v>34.295</v>
      </c>
      <c r="E27" s="29">
        <v>3054.78</v>
      </c>
      <c r="F27" s="29">
        <v>104763.68</v>
      </c>
      <c r="G27" s="29">
        <v>18857.46</v>
      </c>
      <c r="H27" s="32">
        <v>123621.14</v>
      </c>
    </row>
    <row r="28" spans="1:8" ht="15">
      <c r="A28" s="33"/>
      <c r="B28" s="34"/>
      <c r="C28" s="35" t="s">
        <v>9</v>
      </c>
      <c r="D28" s="33">
        <v>25.2</v>
      </c>
      <c r="E28" s="33">
        <v>2067.23</v>
      </c>
      <c r="F28" s="33">
        <v>52094.2</v>
      </c>
      <c r="G28" s="33">
        <v>9376.96</v>
      </c>
      <c r="H28" s="32">
        <v>61471.16</v>
      </c>
    </row>
    <row r="29" spans="1:8" ht="15.75" thickBot="1">
      <c r="A29" s="36"/>
      <c r="B29" s="37"/>
      <c r="C29" s="38" t="s">
        <v>10</v>
      </c>
      <c r="D29" s="39">
        <f>D27+D28</f>
        <v>59.495000000000005</v>
      </c>
      <c r="E29" s="36"/>
      <c r="F29" s="39">
        <f>F27+F28</f>
        <v>156857.88</v>
      </c>
      <c r="G29" s="39">
        <f>G27+G28</f>
        <v>28234.42</v>
      </c>
      <c r="H29" s="39">
        <f>H27+H28</f>
        <v>185092.3</v>
      </c>
    </row>
    <row r="30" spans="1:8" ht="15">
      <c r="A30" s="29"/>
      <c r="B30" s="30" t="s">
        <v>18</v>
      </c>
      <c r="C30" s="31" t="s">
        <v>8</v>
      </c>
      <c r="D30" s="29">
        <v>34.882</v>
      </c>
      <c r="E30" s="29">
        <v>3054.78</v>
      </c>
      <c r="F30" s="29">
        <v>106556.84</v>
      </c>
      <c r="G30" s="29">
        <v>19180.23</v>
      </c>
      <c r="H30" s="32">
        <v>125737.07</v>
      </c>
    </row>
    <row r="31" spans="1:8" ht="15">
      <c r="A31" s="33"/>
      <c r="B31" s="34"/>
      <c r="C31" s="35" t="s">
        <v>9</v>
      </c>
      <c r="D31" s="33">
        <v>21.553</v>
      </c>
      <c r="E31" s="33">
        <v>2067.23</v>
      </c>
      <c r="F31" s="33">
        <v>44555.01</v>
      </c>
      <c r="G31" s="33">
        <v>8019.9</v>
      </c>
      <c r="H31" s="32">
        <v>52574.91</v>
      </c>
    </row>
    <row r="32" spans="1:8" ht="15.75" thickBot="1">
      <c r="A32" s="36"/>
      <c r="B32" s="37"/>
      <c r="C32" s="38" t="s">
        <v>10</v>
      </c>
      <c r="D32" s="39">
        <f>D30+D31</f>
        <v>56.435</v>
      </c>
      <c r="E32" s="36"/>
      <c r="F32" s="39">
        <f>F30+F31</f>
        <v>151111.85</v>
      </c>
      <c r="G32" s="39">
        <f>G30+G31</f>
        <v>27200.129999999997</v>
      </c>
      <c r="H32" s="39">
        <f>H30+H31</f>
        <v>178311.98</v>
      </c>
    </row>
    <row r="33" spans="1:8" ht="15">
      <c r="A33" s="40"/>
      <c r="B33" s="41" t="s">
        <v>19</v>
      </c>
      <c r="C33" s="42" t="s">
        <v>8</v>
      </c>
      <c r="D33" s="40">
        <v>49.615</v>
      </c>
      <c r="E33" s="43">
        <v>3054.78</v>
      </c>
      <c r="F33" s="40">
        <v>151562.91</v>
      </c>
      <c r="G33" s="40">
        <v>27281.32</v>
      </c>
      <c r="H33" s="44">
        <v>178844.23</v>
      </c>
    </row>
    <row r="34" spans="1:8" ht="15">
      <c r="A34" s="43"/>
      <c r="B34" s="45"/>
      <c r="C34" s="46" t="s">
        <v>9</v>
      </c>
      <c r="D34" s="43">
        <v>25.342</v>
      </c>
      <c r="E34" s="43">
        <v>2067.23</v>
      </c>
      <c r="F34" s="43">
        <v>52387.74</v>
      </c>
      <c r="G34" s="43">
        <v>9429.79</v>
      </c>
      <c r="H34" s="44">
        <v>61817.53</v>
      </c>
    </row>
    <row r="35" spans="1:8" ht="15.75" thickBot="1">
      <c r="A35" s="47"/>
      <c r="B35" s="48"/>
      <c r="C35" s="49" t="s">
        <v>10</v>
      </c>
      <c r="D35" s="50">
        <f>D33+D34</f>
        <v>74.957</v>
      </c>
      <c r="E35" s="47"/>
      <c r="F35" s="50">
        <f>F33+F34</f>
        <v>203950.65</v>
      </c>
      <c r="G35" s="50">
        <f>G33+G34</f>
        <v>36711.11</v>
      </c>
      <c r="H35" s="50">
        <f>H33+H34</f>
        <v>240661.76</v>
      </c>
    </row>
    <row r="36" spans="1:8" ht="15">
      <c r="A36" s="40"/>
      <c r="B36" s="41" t="s">
        <v>20</v>
      </c>
      <c r="C36" s="42" t="s">
        <v>8</v>
      </c>
      <c r="D36" s="40">
        <v>47.247</v>
      </c>
      <c r="E36" s="43">
        <v>3054.78</v>
      </c>
      <c r="F36" s="40">
        <v>144329.19</v>
      </c>
      <c r="G36" s="40">
        <v>25979.25</v>
      </c>
      <c r="H36" s="44">
        <v>170308.44</v>
      </c>
    </row>
    <row r="37" spans="1:8" ht="15">
      <c r="A37" s="43"/>
      <c r="B37" s="45"/>
      <c r="C37" s="46" t="s">
        <v>9</v>
      </c>
      <c r="D37" s="43">
        <v>18.961</v>
      </c>
      <c r="E37" s="43">
        <v>2067.23</v>
      </c>
      <c r="F37" s="43">
        <v>39196.75</v>
      </c>
      <c r="G37" s="43">
        <v>7055.42</v>
      </c>
      <c r="H37" s="44">
        <v>46252.17</v>
      </c>
    </row>
    <row r="38" spans="1:8" ht="15.75" thickBot="1">
      <c r="A38" s="47"/>
      <c r="B38" s="48"/>
      <c r="C38" s="49" t="s">
        <v>10</v>
      </c>
      <c r="D38" s="50">
        <f>D36+D37</f>
        <v>66.208</v>
      </c>
      <c r="E38" s="47"/>
      <c r="F38" s="50">
        <f>F36+F37</f>
        <v>183525.94</v>
      </c>
      <c r="G38" s="50">
        <f>G36+G37</f>
        <v>33034.67</v>
      </c>
      <c r="H38" s="50">
        <f>H36+H37</f>
        <v>216560.61</v>
      </c>
    </row>
    <row r="39" spans="1:8" ht="15">
      <c r="A39" s="51"/>
      <c r="B39" s="52" t="s">
        <v>21</v>
      </c>
      <c r="C39" s="53" t="s">
        <v>8</v>
      </c>
      <c r="D39" s="51">
        <v>51.47</v>
      </c>
      <c r="E39" s="43">
        <v>3054.78</v>
      </c>
      <c r="F39" s="51">
        <v>157229.53</v>
      </c>
      <c r="G39" s="51">
        <v>28301.32</v>
      </c>
      <c r="H39" s="44">
        <v>185530.85</v>
      </c>
    </row>
    <row r="40" spans="1:8" ht="15">
      <c r="A40" s="43"/>
      <c r="B40" s="45"/>
      <c r="C40" s="46" t="s">
        <v>9</v>
      </c>
      <c r="D40" s="43">
        <v>20.946</v>
      </c>
      <c r="E40" s="43">
        <v>2067.23</v>
      </c>
      <c r="F40" s="43">
        <v>43300.2</v>
      </c>
      <c r="G40" s="43">
        <v>7794.04</v>
      </c>
      <c r="H40" s="44">
        <v>51094.24</v>
      </c>
    </row>
    <row r="41" spans="1:8" ht="15.75" thickBot="1">
      <c r="A41" s="47"/>
      <c r="B41" s="48"/>
      <c r="C41" s="49" t="s">
        <v>10</v>
      </c>
      <c r="D41" s="50">
        <f>D39+D40</f>
        <v>72.416</v>
      </c>
      <c r="E41" s="47"/>
      <c r="F41" s="50">
        <f>F39+F40</f>
        <v>200529.72999999998</v>
      </c>
      <c r="G41" s="50">
        <f>G39+G40</f>
        <v>36095.36</v>
      </c>
      <c r="H41" s="50">
        <f>H39+H40</f>
        <v>236625.09</v>
      </c>
    </row>
    <row r="42" spans="1:8" ht="15">
      <c r="A42" s="54"/>
      <c r="B42" s="54"/>
      <c r="C42" s="55"/>
      <c r="D42" s="54"/>
      <c r="E42" s="1"/>
      <c r="F42" s="54"/>
      <c r="G42" s="54"/>
      <c r="H42" s="56">
        <f>H8+H11+H14+H17+H20+H23+H26+H29+H32+H35+H38+H41</f>
        <v>2423839.53</v>
      </c>
    </row>
    <row r="43" spans="1:10" ht="15">
      <c r="A43" s="57"/>
      <c r="B43" s="1"/>
      <c r="C43" s="58" t="s">
        <v>22</v>
      </c>
      <c r="D43" s="58">
        <f>D8+D11+D14</f>
        <v>211.89499999999998</v>
      </c>
      <c r="E43" s="58"/>
      <c r="F43" s="58">
        <f>F8+F11+F14</f>
        <v>576319.37</v>
      </c>
      <c r="G43" s="58">
        <f>G8+G11+G14</f>
        <v>103737.48999999999</v>
      </c>
      <c r="H43" s="58">
        <f>H8+H11+H14</f>
        <v>680056.86</v>
      </c>
      <c r="J43" t="s">
        <v>23</v>
      </c>
    </row>
    <row r="44" spans="1:8" ht="15">
      <c r="A44" s="57"/>
      <c r="B44" s="1"/>
      <c r="C44" s="58" t="s">
        <v>24</v>
      </c>
      <c r="D44" s="58">
        <f>D8+D11+D14+D17+D20+D23</f>
        <v>373.685</v>
      </c>
      <c r="E44" s="58"/>
      <c r="F44" s="58">
        <f>F8+F11+F14+F17+F20+F23</f>
        <v>1006623.1799999999</v>
      </c>
      <c r="G44" s="58">
        <f>G8+G11+G14+G17+G20+G23</f>
        <v>181192.19</v>
      </c>
      <c r="H44" s="58">
        <f>H8+H11+H14+H17+H20+H23</f>
        <v>1187815.3699999999</v>
      </c>
    </row>
    <row r="45" spans="1:8" ht="15">
      <c r="A45" s="57"/>
      <c r="B45" s="1"/>
      <c r="C45" s="58" t="s">
        <v>25</v>
      </c>
      <c r="D45" s="58">
        <f>D8+D11+D14+D17+D20+D23+D26+D29+D32</f>
        <v>547.627</v>
      </c>
      <c r="E45" s="58"/>
      <c r="F45" s="58">
        <f>F8+F11+F14+F17+F20+F23+F26+F29+F32</f>
        <v>1466094.96</v>
      </c>
      <c r="G45" s="58">
        <f>G8+G11+G14+G17+G20+G23+G26+G29+G32</f>
        <v>263897.11</v>
      </c>
      <c r="H45" s="58">
        <f>H8+H11+H14+H17+H20+H23+H26+H29+H32</f>
        <v>1729992.0699999998</v>
      </c>
    </row>
    <row r="46" spans="1:8" ht="15">
      <c r="A46" s="57"/>
      <c r="B46" s="59"/>
      <c r="C46" s="60" t="s">
        <v>26</v>
      </c>
      <c r="D46" s="58">
        <f>D8+D11+D14+D17+D20+D23+D26+D29+D32+D35+D38+D41</f>
        <v>761.2079999999999</v>
      </c>
      <c r="E46" s="58"/>
      <c r="F46" s="58">
        <f>F8+F11+F14+F17+F20+F23+F26+F29+F32+F35+F38+F41</f>
        <v>2054101.2799999998</v>
      </c>
      <c r="G46" s="58">
        <f>G8+G11+G14+G17+G20+G23+G26+G29+G32+G35+G38+G41</f>
        <v>369738.24999999994</v>
      </c>
      <c r="H46" s="58">
        <f>H8+H11+H14+H17+H20+H23+H26+H29+H32+H35+H38+H41</f>
        <v>2423839.53</v>
      </c>
    </row>
    <row r="47" spans="1:8" ht="15">
      <c r="A47" s="57"/>
      <c r="B47" s="61"/>
      <c r="C47" s="62"/>
      <c r="D47" s="62"/>
      <c r="E47" s="62"/>
      <c r="F47" s="62"/>
      <c r="G47" s="62"/>
      <c r="H47" s="63"/>
    </row>
    <row r="48" spans="1:8" ht="15">
      <c r="A48" s="57"/>
      <c r="B48" s="1" t="s">
        <v>27</v>
      </c>
      <c r="C48" s="60" t="s">
        <v>28</v>
      </c>
      <c r="D48" s="1">
        <f>D6+D9+D12+D15+D18+D21+D24+D27+D30+D33+D36+D39</f>
        <v>486.567</v>
      </c>
      <c r="E48" s="1"/>
      <c r="F48" s="1">
        <f aca="true" t="shared" si="0" ref="F48:H49">F6+F9+F12+F15+F18+F21+F24+F27+F30+F33+F36+F39</f>
        <v>1486355.1500000001</v>
      </c>
      <c r="G48" s="1">
        <f t="shared" si="0"/>
        <v>267543.93</v>
      </c>
      <c r="H48" s="56">
        <f t="shared" si="0"/>
        <v>1753899.08</v>
      </c>
    </row>
    <row r="49" spans="1:8" ht="15">
      <c r="A49" s="57"/>
      <c r="B49" s="1"/>
      <c r="C49" s="60" t="s">
        <v>29</v>
      </c>
      <c r="D49" s="1">
        <f>D7+D10+D13+D16+D19+D22+D25+D28+D31+D34+D37+D40</f>
        <v>274.641</v>
      </c>
      <c r="E49" s="1"/>
      <c r="F49" s="1">
        <f t="shared" si="0"/>
        <v>567746.13</v>
      </c>
      <c r="G49" s="1">
        <f t="shared" si="0"/>
        <v>102194.31999999998</v>
      </c>
      <c r="H49" s="56">
        <f t="shared" si="0"/>
        <v>669940.4500000001</v>
      </c>
    </row>
    <row r="50" spans="1:8" ht="15">
      <c r="A50" s="57"/>
      <c r="B50" s="1"/>
      <c r="C50" s="60" t="s">
        <v>30</v>
      </c>
      <c r="D50" s="1">
        <f>D48+D49</f>
        <v>761.2080000000001</v>
      </c>
      <c r="E50" s="1"/>
      <c r="F50" s="1">
        <f>F48+F49</f>
        <v>2054101.2800000003</v>
      </c>
      <c r="G50" s="1">
        <f>G48+G49</f>
        <v>369738.25</v>
      </c>
      <c r="H50" s="56">
        <f>H48+H49</f>
        <v>2423839.5300000003</v>
      </c>
    </row>
    <row r="51" spans="1:8" ht="15">
      <c r="A51" s="57"/>
      <c r="B51" s="57"/>
      <c r="C51" s="64"/>
      <c r="D51" s="57"/>
      <c r="E51" s="57"/>
      <c r="F51" s="57"/>
      <c r="G51" s="57"/>
      <c r="H51" s="65"/>
    </row>
    <row r="52" spans="1:8" ht="15">
      <c r="A52" s="57"/>
      <c r="B52" s="1" t="s">
        <v>31</v>
      </c>
      <c r="C52" s="58" t="s">
        <v>24</v>
      </c>
      <c r="D52" s="58">
        <f>D8+D11+D14+D17+D20+D23</f>
        <v>373.685</v>
      </c>
      <c r="E52" s="58"/>
      <c r="F52" s="58">
        <f>F8+F11+F14+F17+F20+F23</f>
        <v>1006623.1799999999</v>
      </c>
      <c r="G52" s="58">
        <f>G8+G11+G14+G17+G20+G23</f>
        <v>181192.19</v>
      </c>
      <c r="H52" s="58">
        <f>H8+H11+H14+H17+H20+H23</f>
        <v>1187815.3699999999</v>
      </c>
    </row>
    <row r="53" spans="1:8" ht="15">
      <c r="A53" s="57"/>
      <c r="B53" s="57"/>
      <c r="C53" s="58" t="s">
        <v>32</v>
      </c>
      <c r="D53" s="58">
        <f>D26+D29+D32+D35+D38+D41</f>
        <v>387.52299999999997</v>
      </c>
      <c r="E53" s="58"/>
      <c r="F53" s="58">
        <f>F26+F29+F32+F35+F38+F41</f>
        <v>1047478.1000000001</v>
      </c>
      <c r="G53" s="58">
        <f>G26+G29+G32+G35+G38+G41</f>
        <v>188546.06</v>
      </c>
      <c r="H53" s="58">
        <f>H26+H29+H32+H35+H38+H41</f>
        <v>1236024.16</v>
      </c>
    </row>
    <row r="54" spans="1:8" ht="15">
      <c r="A54" s="57"/>
      <c r="B54" s="57"/>
      <c r="C54" s="60" t="s">
        <v>26</v>
      </c>
      <c r="D54" s="1">
        <f>SUM(D52:D53)</f>
        <v>761.208</v>
      </c>
      <c r="E54" s="1"/>
      <c r="F54" s="1">
        <f>SUM(F52:F53)</f>
        <v>2054101.28</v>
      </c>
      <c r="G54" s="1">
        <f>SUM(G52:G53)</f>
        <v>369738.25</v>
      </c>
      <c r="H54" s="1">
        <f>SUM(H52:H53)</f>
        <v>2423839.53</v>
      </c>
    </row>
    <row r="55" spans="1:8" ht="15">
      <c r="A55" s="57"/>
      <c r="B55" s="57"/>
      <c r="C55" s="57"/>
      <c r="D55" s="57"/>
      <c r="E55" s="57"/>
      <c r="F55" s="57"/>
      <c r="G55" s="57"/>
      <c r="H55" s="57"/>
    </row>
    <row r="56" spans="1:8" ht="15">
      <c r="A56" s="57"/>
      <c r="B56" s="1" t="s">
        <v>33</v>
      </c>
      <c r="C56" s="58" t="s">
        <v>24</v>
      </c>
      <c r="D56" s="58">
        <f>D6+D9+D12+D15+D18+D21</f>
        <v>237.08200000000002</v>
      </c>
      <c r="E56" s="58"/>
      <c r="F56" s="58">
        <f>F6+F9+F12+F15+F18+F21</f>
        <v>724233.3500000001</v>
      </c>
      <c r="G56" s="58">
        <f>G6+G9+G12+G15+G18+G21</f>
        <v>130362.00999999998</v>
      </c>
      <c r="H56" s="58">
        <f>H6+H9+H12+H15+H18+H21</f>
        <v>854595.3600000001</v>
      </c>
    </row>
    <row r="57" spans="1:8" ht="15">
      <c r="A57" s="57"/>
      <c r="B57" s="57"/>
      <c r="C57" s="58" t="s">
        <v>32</v>
      </c>
      <c r="D57" s="58">
        <f>D24+D27+D30+D33+D36+D39</f>
        <v>249.48499999999999</v>
      </c>
      <c r="E57" s="58"/>
      <c r="F57" s="58">
        <f>F24+F27+F30+F33+F36+F39</f>
        <v>762121.8</v>
      </c>
      <c r="G57" s="58">
        <f>G24+G27+G30+G33+G36+G39</f>
        <v>137181.92</v>
      </c>
      <c r="H57" s="58">
        <f>H24+H27+H30+H33+H36+H39</f>
        <v>899303.7200000001</v>
      </c>
    </row>
    <row r="58" spans="1:8" ht="15">
      <c r="A58" s="57"/>
      <c r="B58" s="57"/>
      <c r="C58" s="60" t="s">
        <v>26</v>
      </c>
      <c r="D58" s="1">
        <f>SUM(D56:D57)</f>
        <v>486.567</v>
      </c>
      <c r="E58" s="1"/>
      <c r="F58" s="1">
        <f>SUM(F56:F57)</f>
        <v>1486355.1500000001</v>
      </c>
      <c r="G58" s="1">
        <f>SUM(G56:G57)</f>
        <v>267543.93</v>
      </c>
      <c r="H58" s="1">
        <f>SUM(H56:H57)</f>
        <v>1753899.08</v>
      </c>
    </row>
    <row r="59" spans="1:8" ht="15">
      <c r="A59" s="57"/>
      <c r="B59" s="57"/>
      <c r="C59" s="57"/>
      <c r="D59" s="57"/>
      <c r="E59" s="57"/>
      <c r="F59" s="57"/>
      <c r="G59" s="57"/>
      <c r="H59" s="57"/>
    </row>
    <row r="60" spans="1:8" ht="15">
      <c r="A60" s="57"/>
      <c r="B60" s="1" t="s">
        <v>34</v>
      </c>
      <c r="C60" s="58" t="s">
        <v>24</v>
      </c>
      <c r="D60" s="58">
        <f>D7+D10+D13+D16+D19+D22</f>
        <v>136.603</v>
      </c>
      <c r="E60" s="58"/>
      <c r="F60" s="58">
        <f>F7+F10+F13+F16+F19+F22</f>
        <v>282389.83</v>
      </c>
      <c r="G60" s="58">
        <f>G7+G10+G13+G16+G19+G22</f>
        <v>50830.18</v>
      </c>
      <c r="H60" s="58">
        <f>H7+H10+H13+H16+H19+H22</f>
        <v>333220.01</v>
      </c>
    </row>
    <row r="61" spans="1:8" ht="15">
      <c r="A61" s="57"/>
      <c r="B61" s="57"/>
      <c r="C61" s="58" t="s">
        <v>32</v>
      </c>
      <c r="D61" s="58">
        <f>D25+D28+D31+D34+D37+D40</f>
        <v>138.038</v>
      </c>
      <c r="E61" s="58"/>
      <c r="F61" s="58">
        <f>F25+F28+F31+F34+F37+F40</f>
        <v>285356.3</v>
      </c>
      <c r="G61" s="58">
        <f>G25+G28+G31+G34+G37+G40</f>
        <v>51364.14</v>
      </c>
      <c r="H61" s="58">
        <f>H25+H28+H31+H34+H37+H40</f>
        <v>336720.44</v>
      </c>
    </row>
    <row r="62" spans="1:8" ht="15">
      <c r="A62" s="57"/>
      <c r="B62" s="57"/>
      <c r="C62" s="60" t="s">
        <v>26</v>
      </c>
      <c r="D62" s="1">
        <f>SUM(D60:D61)</f>
        <v>274.641</v>
      </c>
      <c r="E62" s="1"/>
      <c r="F62" s="1">
        <f>SUM(F60:F61)</f>
        <v>567746.13</v>
      </c>
      <c r="G62" s="1">
        <f>SUM(G60:G61)</f>
        <v>102194.32</v>
      </c>
      <c r="H62" s="1">
        <f>SUM(H60:H61)</f>
        <v>669940.45</v>
      </c>
    </row>
    <row r="63" spans="1:8" ht="15">
      <c r="A63" s="57"/>
      <c r="B63" s="57"/>
      <c r="C63" s="57"/>
      <c r="D63" s="57"/>
      <c r="E63" s="57"/>
      <c r="F63" s="57"/>
      <c r="G63" s="57"/>
      <c r="H63" s="57"/>
    </row>
    <row r="64" spans="1:8" ht="15">
      <c r="A64" s="57"/>
      <c r="B64" s="57"/>
      <c r="C64" s="57"/>
      <c r="D64" s="57"/>
      <c r="E64" s="57"/>
      <c r="F64" s="57"/>
      <c r="G64" s="57"/>
      <c r="H64" s="57"/>
    </row>
    <row r="65" spans="1:8" ht="15">
      <c r="A65" s="57"/>
      <c r="B65" s="1" t="s">
        <v>35</v>
      </c>
      <c r="C65" s="60" t="s">
        <v>28</v>
      </c>
      <c r="D65" s="1">
        <f>D6+D9+D12</f>
        <v>140.02700000000002</v>
      </c>
      <c r="E65" s="1"/>
      <c r="F65" s="1">
        <f aca="true" t="shared" si="1" ref="F65:H66">F6+F9+F12</f>
        <v>427751.68</v>
      </c>
      <c r="G65" s="1">
        <f t="shared" si="1"/>
        <v>76995.29999999999</v>
      </c>
      <c r="H65" s="1">
        <f t="shared" si="1"/>
        <v>504746.98</v>
      </c>
    </row>
    <row r="66" spans="1:8" ht="15">
      <c r="A66" s="57"/>
      <c r="B66" s="1"/>
      <c r="C66" s="60" t="s">
        <v>29</v>
      </c>
      <c r="D66" s="1">
        <f>D7+D10+D13</f>
        <v>71.86800000000001</v>
      </c>
      <c r="E66" s="1"/>
      <c r="F66" s="1">
        <f t="shared" si="1"/>
        <v>148567.69</v>
      </c>
      <c r="G66" s="1">
        <f t="shared" si="1"/>
        <v>26742.19</v>
      </c>
      <c r="H66" s="1">
        <f t="shared" si="1"/>
        <v>175309.88</v>
      </c>
    </row>
    <row r="67" spans="1:8" ht="15">
      <c r="A67" s="57"/>
      <c r="B67" s="1"/>
      <c r="C67" s="60" t="s">
        <v>30</v>
      </c>
      <c r="D67" s="1">
        <f>D65+D66</f>
        <v>211.89500000000004</v>
      </c>
      <c r="E67" s="1"/>
      <c r="F67" s="1">
        <f>F65+F66</f>
        <v>576319.37</v>
      </c>
      <c r="G67" s="1">
        <f>G65+G66</f>
        <v>103737.48999999999</v>
      </c>
      <c r="H67" s="56">
        <f>H65+H66</f>
        <v>680056.86</v>
      </c>
    </row>
    <row r="68" spans="1:8" ht="15">
      <c r="A68" s="57"/>
      <c r="B68" s="57"/>
      <c r="C68" s="57"/>
      <c r="D68" s="57"/>
      <c r="E68" s="57"/>
      <c r="F68" s="57"/>
      <c r="G68" s="57"/>
      <c r="H68" s="57"/>
    </row>
    <row r="69" spans="1:8" ht="15">
      <c r="A69" s="57"/>
      <c r="B69" s="1" t="s">
        <v>36</v>
      </c>
      <c r="C69" s="60" t="s">
        <v>28</v>
      </c>
      <c r="D69" s="1">
        <f>D6+D9+D12+D15+D18+D21</f>
        <v>237.08200000000002</v>
      </c>
      <c r="E69" s="1"/>
      <c r="F69" s="1">
        <f aca="true" t="shared" si="2" ref="F69:H70">F6+F9+F12+F15+F18+F21</f>
        <v>724233.3500000001</v>
      </c>
      <c r="G69" s="1">
        <f t="shared" si="2"/>
        <v>130362.00999999998</v>
      </c>
      <c r="H69" s="1">
        <f t="shared" si="2"/>
        <v>854595.3600000001</v>
      </c>
    </row>
    <row r="70" spans="1:8" ht="15">
      <c r="A70" s="57"/>
      <c r="B70" s="1"/>
      <c r="C70" s="60" t="s">
        <v>29</v>
      </c>
      <c r="D70" s="1">
        <f>D7+D10+D13+D16+D19+D22</f>
        <v>136.603</v>
      </c>
      <c r="E70" s="1"/>
      <c r="F70" s="1">
        <f t="shared" si="2"/>
        <v>282389.83</v>
      </c>
      <c r="G70" s="1">
        <f t="shared" si="2"/>
        <v>50830.18</v>
      </c>
      <c r="H70" s="1">
        <f t="shared" si="2"/>
        <v>333220.01</v>
      </c>
    </row>
    <row r="71" spans="1:8" ht="15">
      <c r="A71" s="57"/>
      <c r="B71" s="1"/>
      <c r="C71" s="60" t="s">
        <v>30</v>
      </c>
      <c r="D71" s="1">
        <f>D69+D70</f>
        <v>373.68500000000006</v>
      </c>
      <c r="E71" s="1"/>
      <c r="F71" s="1">
        <f>F69+F70</f>
        <v>1006623.1800000002</v>
      </c>
      <c r="G71" s="1">
        <f>G69+G70</f>
        <v>181192.18999999997</v>
      </c>
      <c r="H71" s="56">
        <f>H69+H70</f>
        <v>1187815.37</v>
      </c>
    </row>
    <row r="72" spans="1:8" ht="15">
      <c r="A72" s="57"/>
      <c r="B72" s="57"/>
      <c r="C72" s="57"/>
      <c r="D72" s="57"/>
      <c r="E72" s="57"/>
      <c r="F72" s="57"/>
      <c r="G72" s="57"/>
      <c r="H72" s="57"/>
    </row>
    <row r="73" spans="1:8" ht="15">
      <c r="A73" s="57"/>
      <c r="B73" s="1" t="s">
        <v>37</v>
      </c>
      <c r="C73" s="60" t="s">
        <v>28</v>
      </c>
      <c r="D73" s="1">
        <f>D6+D9+D12+D15+D18+D21+D24+D27+D30</f>
        <v>338.235</v>
      </c>
      <c r="E73" s="1"/>
      <c r="F73" s="1">
        <f aca="true" t="shared" si="3" ref="F73:H74">F6+F9+F12+F15+F18+F21+F24+F27+F30</f>
        <v>1033233.5200000001</v>
      </c>
      <c r="G73" s="1">
        <f t="shared" si="3"/>
        <v>185982.03999999998</v>
      </c>
      <c r="H73" s="1">
        <f t="shared" si="3"/>
        <v>1219215.56</v>
      </c>
    </row>
    <row r="74" spans="1:8" ht="15">
      <c r="A74" s="57"/>
      <c r="B74" s="1"/>
      <c r="C74" s="60" t="s">
        <v>29</v>
      </c>
      <c r="D74" s="1">
        <f>D7+D10+D13+D16+D19+D22+D25+D28+D31</f>
        <v>209.392</v>
      </c>
      <c r="E74" s="1"/>
      <c r="F74" s="1">
        <f t="shared" si="3"/>
        <v>432861.44000000006</v>
      </c>
      <c r="G74" s="1">
        <f t="shared" si="3"/>
        <v>77915.06999999999</v>
      </c>
      <c r="H74" s="1">
        <f t="shared" si="3"/>
        <v>510776.51</v>
      </c>
    </row>
    <row r="75" spans="1:8" ht="15">
      <c r="A75" s="57"/>
      <c r="B75" s="1"/>
      <c r="C75" s="60" t="s">
        <v>30</v>
      </c>
      <c r="D75" s="1">
        <f>D73+D74</f>
        <v>547.627</v>
      </c>
      <c r="E75" s="1"/>
      <c r="F75" s="1">
        <f>F73+F74</f>
        <v>1466094.9600000002</v>
      </c>
      <c r="G75" s="1">
        <f>G73+G74</f>
        <v>263897.11</v>
      </c>
      <c r="H75" s="56">
        <f>H73+H74</f>
        <v>1729992.07</v>
      </c>
    </row>
    <row r="76" spans="1:8" ht="15">
      <c r="A76" s="57"/>
      <c r="B76" s="57"/>
      <c r="C76" s="57"/>
      <c r="D76" s="57"/>
      <c r="E76" s="57"/>
      <c r="F76" s="57"/>
      <c r="G76" s="57"/>
      <c r="H76" s="57"/>
    </row>
    <row r="77" spans="1:8" ht="15">
      <c r="A77" s="57"/>
      <c r="B77" s="57"/>
      <c r="C77" s="57"/>
      <c r="D77" s="57"/>
      <c r="E77" s="57"/>
      <c r="F77" s="57"/>
      <c r="G77" s="57"/>
      <c r="H77" s="57"/>
    </row>
    <row r="78" spans="1:8" ht="15">
      <c r="A78" s="57"/>
      <c r="B78" s="57"/>
      <c r="C78" s="57"/>
      <c r="D78" s="57"/>
      <c r="E78" s="57"/>
      <c r="F78" s="57"/>
      <c r="G78" s="57"/>
      <c r="H78" s="57"/>
    </row>
    <row r="79" spans="1:8" ht="15">
      <c r="A79" s="57"/>
      <c r="B79" s="57"/>
      <c r="C79" s="57"/>
      <c r="D79" s="57"/>
      <c r="E79" s="57"/>
      <c r="F79" s="57"/>
      <c r="G79" s="57"/>
      <c r="H79" s="57"/>
    </row>
    <row r="80" spans="1:8" ht="15">
      <c r="A80" s="57"/>
      <c r="B80" s="57"/>
      <c r="C80" s="57"/>
      <c r="D80" s="57"/>
      <c r="E80" s="57"/>
      <c r="F80" s="57"/>
      <c r="G80" s="57"/>
      <c r="H80" s="57"/>
    </row>
    <row r="81" spans="1:8" ht="15">
      <c r="A81" s="57"/>
      <c r="B81" s="57"/>
      <c r="C81" s="57"/>
      <c r="D81" s="57"/>
      <c r="E81" s="57"/>
      <c r="F81" s="57"/>
      <c r="G81" s="57"/>
      <c r="H81" s="57"/>
    </row>
    <row r="82" spans="1:8" ht="15">
      <c r="A82" s="57"/>
      <c r="B82" s="57"/>
      <c r="C82" s="57"/>
      <c r="D82" s="57"/>
      <c r="E82" s="57"/>
      <c r="F82" s="57"/>
      <c r="G82" s="57"/>
      <c r="H82" s="57"/>
    </row>
    <row r="83" spans="1:8" ht="15">
      <c r="A83" s="57"/>
      <c r="B83" s="57"/>
      <c r="C83" s="57"/>
      <c r="D83" s="57"/>
      <c r="E83" s="57"/>
      <c r="F83" s="57"/>
      <c r="G83" s="57"/>
      <c r="H83" s="57"/>
    </row>
    <row r="84" spans="1:8" ht="15">
      <c r="A84" s="57"/>
      <c r="B84" s="57"/>
      <c r="C84" s="57"/>
      <c r="D84" s="57"/>
      <c r="E84" s="57"/>
      <c r="F84" s="57"/>
      <c r="G84" s="57"/>
      <c r="H84" s="57"/>
    </row>
    <row r="85" spans="1:8" ht="15">
      <c r="A85" s="57"/>
      <c r="B85" s="57"/>
      <c r="C85" s="57"/>
      <c r="D85" s="57"/>
      <c r="E85" s="57"/>
      <c r="F85" s="57"/>
      <c r="G85" s="57"/>
      <c r="H85" s="57"/>
    </row>
    <row r="86" spans="1:8" ht="15">
      <c r="A86" s="57"/>
      <c r="B86" s="57"/>
      <c r="C86" s="57"/>
      <c r="D86" s="57"/>
      <c r="E86" s="57"/>
      <c r="F86" s="57"/>
      <c r="G86" s="57"/>
      <c r="H86" s="57"/>
    </row>
    <row r="87" spans="1:8" ht="15">
      <c r="A87" s="57"/>
      <c r="B87" s="57"/>
      <c r="C87" s="57"/>
      <c r="D87" s="57"/>
      <c r="E87" s="57"/>
      <c r="F87" s="57"/>
      <c r="G87" s="57"/>
      <c r="H87" s="57"/>
    </row>
    <row r="88" spans="1:8" ht="15">
      <c r="A88" s="57"/>
      <c r="B88" s="57"/>
      <c r="C88" s="57"/>
      <c r="D88" s="57"/>
      <c r="E88" s="57"/>
      <c r="F88" s="57"/>
      <c r="G88" s="57"/>
      <c r="H88" s="57"/>
    </row>
    <row r="89" spans="1:8" ht="15">
      <c r="A89" s="57"/>
      <c r="B89" s="57"/>
      <c r="C89" s="57"/>
      <c r="D89" s="57"/>
      <c r="E89" s="57"/>
      <c r="F89" s="57"/>
      <c r="G89" s="57"/>
      <c r="H89" s="57"/>
    </row>
    <row r="90" spans="1:8" ht="15">
      <c r="A90" s="57"/>
      <c r="B90" s="57"/>
      <c r="C90" s="57"/>
      <c r="D90" s="57"/>
      <c r="E90" s="57"/>
      <c r="F90" s="57"/>
      <c r="G90" s="57"/>
      <c r="H90" s="57"/>
    </row>
  </sheetData>
  <sheetProtection/>
  <mergeCells count="14">
    <mergeCell ref="B47:H47"/>
    <mergeCell ref="A3:H3"/>
    <mergeCell ref="B24:B26"/>
    <mergeCell ref="B27:B29"/>
    <mergeCell ref="B30:B32"/>
    <mergeCell ref="B33:B35"/>
    <mergeCell ref="B36:B38"/>
    <mergeCell ref="B39:B41"/>
    <mergeCell ref="B6:B8"/>
    <mergeCell ref="B9:B11"/>
    <mergeCell ref="B12:B14"/>
    <mergeCell ref="B15:B17"/>
    <mergeCell ref="B18:B20"/>
    <mergeCell ref="B21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</dc:creator>
  <cp:keywords/>
  <dc:description/>
  <cp:lastModifiedBy>OGE</cp:lastModifiedBy>
  <dcterms:created xsi:type="dcterms:W3CDTF">2015-09-29T04:23:24Z</dcterms:created>
  <dcterms:modified xsi:type="dcterms:W3CDTF">2015-09-29T04:25:37Z</dcterms:modified>
  <cp:category/>
  <cp:version/>
  <cp:contentType/>
  <cp:contentStatus/>
</cp:coreProperties>
</file>