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210" windowWidth="16890" windowHeight="11640" activeTab="2"/>
  </bookViews>
  <sheets>
    <sheet name="Приложение 1" sheetId="4" r:id="rId1"/>
    <sheet name="прил2 пр24" sheetId="3" r:id="rId2"/>
    <sheet name="прил5пр24" sheetId="2" r:id="rId3"/>
  </sheets>
  <externalReferences>
    <externalReference r:id="rId4"/>
    <externalReference r:id="rId5"/>
  </externalReferences>
  <definedNames>
    <definedName name="_Par713" localSheetId="1">'прил2 пр24'!$A$51</definedName>
    <definedName name="_Par714" localSheetId="1">'прил2 пр24'!$A$52</definedName>
    <definedName name="_Par715" localSheetId="1">'прил2 пр24'!$A$53</definedName>
    <definedName name="_Par716" localSheetId="1">'прил2 пр24'!$A$54</definedName>
    <definedName name="_xlnm.Print_Titles" localSheetId="1">'прил2 пр24'!$12:$12</definedName>
    <definedName name="_xlnm.Print_Titles" localSheetId="2">прил5пр24!$9:$10</definedName>
    <definedName name="_xlnm.Print_Area" localSheetId="1">'прил2 пр24'!$A$1:$F$56</definedName>
    <definedName name="_xlnm.Print_Area" localSheetId="2">прил5пр24!$A$1:$I$24</definedName>
  </definedNames>
  <calcPr calcId="144525"/>
</workbook>
</file>

<file path=xl/calcChain.xml><?xml version="1.0" encoding="utf-8"?>
<calcChain xmlns="http://schemas.openxmlformats.org/spreadsheetml/2006/main">
  <c r="F43" i="3" l="1"/>
  <c r="E15" i="3"/>
  <c r="F15" i="3"/>
  <c r="F16" i="3" s="1"/>
  <c r="D29" i="3"/>
  <c r="D35" i="3"/>
  <c r="D34" i="3"/>
  <c r="D33" i="3"/>
  <c r="D32" i="3"/>
  <c r="D15" i="3"/>
  <c r="D19" i="3" s="1"/>
  <c r="F40" i="3"/>
  <c r="D40" i="3"/>
  <c r="D30" i="3"/>
  <c r="F26" i="3"/>
  <c r="E16" i="3"/>
  <c r="F19" i="3"/>
  <c r="F44" i="3"/>
  <c r="D44" i="3"/>
  <c r="E44" i="3"/>
  <c r="E19" i="3"/>
</calcChain>
</file>

<file path=xl/comments1.xml><?xml version="1.0" encoding="utf-8"?>
<comments xmlns="http://schemas.openxmlformats.org/spreadsheetml/2006/main">
  <authors>
    <author>OGE</author>
    <author>User</author>
  </authors>
  <commentList>
    <comment ref="D14" authorId="0">
      <text>
        <r>
          <rPr>
            <b/>
            <sz val="9"/>
            <color indexed="81"/>
            <rFont val="Tahoma"/>
            <family val="2"/>
            <charset val="204"/>
          </rPr>
          <t>OGE:</t>
        </r>
        <r>
          <rPr>
            <sz val="9"/>
            <color indexed="81"/>
            <rFont val="Tahoma"/>
            <family val="2"/>
            <charset val="204"/>
          </rPr>
          <t xml:space="preserve">
нвв из выписки из протокола, приказ 786 - 277,25</t>
        </r>
      </text>
    </comment>
    <comment ref="D15" authorId="1">
      <text>
        <r>
          <rPr>
            <b/>
            <sz val="9"/>
            <color indexed="81"/>
            <rFont val="Tahoma"/>
            <family val="2"/>
            <charset val="204"/>
          </rPr>
          <t>User:</t>
        </r>
        <r>
          <rPr>
            <sz val="9"/>
            <color indexed="81"/>
            <rFont val="Tahoma"/>
            <family val="2"/>
            <charset val="204"/>
          </rPr>
          <t xml:space="preserve">
налог на прибль из 5 формы</t>
        </r>
      </text>
    </comment>
    <comment ref="D16" authorId="1">
      <text>
        <r>
          <rPr>
            <b/>
            <sz val="9"/>
            <color indexed="81"/>
            <rFont val="Tahoma"/>
            <family val="2"/>
            <charset val="204"/>
          </rPr>
          <t>User:</t>
        </r>
        <r>
          <rPr>
            <sz val="9"/>
            <color indexed="81"/>
            <rFont val="Tahoma"/>
            <family val="2"/>
            <charset val="204"/>
          </rPr>
          <t xml:space="preserve">
из доли на 5 форму</t>
        </r>
      </text>
    </comment>
    <comment ref="D17" authorId="0">
      <text>
        <r>
          <rPr>
            <b/>
            <sz val="9"/>
            <color indexed="81"/>
            <rFont val="Tahoma"/>
            <family val="2"/>
            <charset val="204"/>
          </rPr>
          <t>OGE:</t>
        </r>
        <r>
          <rPr>
            <sz val="9"/>
            <color indexed="81"/>
            <rFont val="Tahoma"/>
            <family val="2"/>
            <charset val="204"/>
          </rPr>
          <t xml:space="preserve">
по с/ф Самараэнерго (котловые) - МРСК (оплата) - потери (Самараэнерго) = 3072,034-2602,162-104,658=365,214
</t>
        </r>
      </text>
    </comment>
  </commentList>
</comments>
</file>

<file path=xl/sharedStrings.xml><?xml version="1.0" encoding="utf-8"?>
<sst xmlns="http://schemas.openxmlformats.org/spreadsheetml/2006/main" count="178" uniqueCount="145">
  <si>
    <t>Приложение № 5</t>
  </si>
  <si>
    <t xml:space="preserve">к  предложению о размере цен (тарифов),                                                                                                                </t>
  </si>
  <si>
    <t xml:space="preserve">долгосрочных параметров регулирования                                                                                                                                                     </t>
  </si>
  <si>
    <t>(ПП РФ от 21.01.2004г. №24)</t>
  </si>
  <si>
    <t>Раздел 3. Цены (тарифы) по регулируемым видам</t>
  </si>
  <si>
    <t>деятельности организации</t>
  </si>
  <si>
    <t>N п/п</t>
  </si>
  <si>
    <t>Наименование показателей</t>
  </si>
  <si>
    <t>Единица изменения</t>
  </si>
  <si>
    <t>1-е полугодие</t>
  </si>
  <si>
    <t>2-е полугодие</t>
  </si>
  <si>
    <t>1.</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</si>
  <si>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</si>
  <si>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</si>
  <si>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</si>
  <si>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</si>
  <si>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</si>
  <si>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</si>
  <si>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</si>
  <si>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t>
  </si>
  <si>
    <t>двухставочный тариф</t>
  </si>
  <si>
    <t>ставка на содержание сетей</t>
  </si>
  <si>
    <t>ставка на оплату технологического расхода (потерь)</t>
  </si>
  <si>
    <t>одноставочный тариф</t>
  </si>
  <si>
    <t>2.</t>
  </si>
  <si>
    <t>3.</t>
  </si>
  <si>
    <t>3.1.</t>
  </si>
  <si>
    <t>3.2.</t>
  </si>
  <si>
    <t>3.3.</t>
  </si>
  <si>
    <t>%</t>
  </si>
  <si>
    <t>4.</t>
  </si>
  <si>
    <t>4.1.</t>
  </si>
  <si>
    <t>4.2.</t>
  </si>
  <si>
    <t>4.3.</t>
  </si>
  <si>
    <t>4.4.</t>
  </si>
  <si>
    <t>4.4.1.</t>
  </si>
  <si>
    <t>&lt;*&gt; Базовый период - год, предшествующий расчетному периоду регулирования.</t>
  </si>
  <si>
    <t>Приложение № 2</t>
  </si>
  <si>
    <t>Раздел 2. Основные показатели деятельности организаций,</t>
  </si>
  <si>
    <t>относящихся к субъектам естественных монополий,</t>
  </si>
  <si>
    <t>а также коммерческого оператора оптового рынка</t>
  </si>
  <si>
    <t>электрической энергии (мощности)</t>
  </si>
  <si>
    <t>Единица измерения</t>
  </si>
  <si>
    <t>Показатели эффективности деятельности организации</t>
  </si>
  <si>
    <t>тыс. рублей</t>
  </si>
  <si>
    <t>Прибыль (убыток) от продаж</t>
  </si>
  <si>
    <t>1.3.</t>
  </si>
  <si>
    <t>EBITDA (прибыль до процентов, налогов и амортизации)</t>
  </si>
  <si>
    <t>1.4.</t>
  </si>
  <si>
    <t>Чистая прибыль (убыток)</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</si>
  <si>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</si>
  <si>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</si>
  <si>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</si>
  <si>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</si>
  <si>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t>Расчетный объем услуг в части управления технологическими режимами &lt;2&gt;</t>
  </si>
  <si>
    <t>МВт</t>
  </si>
  <si>
    <t>Расчетный объем услуг в части обеспечения надежности &lt;2&gt;</t>
  </si>
  <si>
    <t>МВт·ч</t>
  </si>
  <si>
    <t>Заявленная мощность &lt;3&gt;</t>
  </si>
  <si>
    <t>3.4.</t>
  </si>
  <si>
    <t>Объем полезного отпуска электроэнергии - всего &lt;3&gt;</t>
  </si>
  <si>
    <t>тыс. кВт·ч</t>
  </si>
  <si>
    <t>3.5.</t>
  </si>
  <si>
    <t>Объем полезного отпуска электроэнергии населению и приравненным к нему категориям потребителей &lt;3&gt;</t>
  </si>
  <si>
    <t>3.6.</t>
  </si>
  <si>
    <t>Норматив потерь электрической энергии (с указанием реквизитов приказа Минэнерго России, которым утверждены нормативы) &lt;3&gt;</t>
  </si>
  <si>
    <t>3.7.</t>
  </si>
  <si>
    <t>Реквизиты программы энергоэффективности (кем утверждена, дата утверждения, номер приказа) &lt;3&gt;</t>
  </si>
  <si>
    <t>3.8.</t>
  </si>
  <si>
    <t>Суммарный объем производства и потребления электрической энергии участниками оптового рынка электрической энергии &lt;4&gt;</t>
  </si>
  <si>
    <t>Расходы, связанные с производством и реализацией &lt;2&gt;, &lt;4&gt;; подконтрольные расходы &lt;3&gt; - всего</t>
  </si>
  <si>
    <t>в том числе:</t>
  </si>
  <si>
    <t>оплата труда</t>
  </si>
  <si>
    <t>ремонт основных фондов</t>
  </si>
  <si>
    <t>материальные затраты</t>
  </si>
  <si>
    <t>Расходы, за исключением указанных в подпункте 4.1 &lt;2&gt;, &lt;4&gt;; неподконтрольные расходы &lt;3&gt; - всего &lt;3&gt;</t>
  </si>
  <si>
    <t>Выпадающие, излишние доходы (расходы) прошлых лет</t>
  </si>
  <si>
    <t>Инвестиции, осуществляемые за счет тарифных источников</t>
  </si>
  <si>
    <t>Реквизиты инвестиционной программы (кем утверждена, дата утверждения, номер приказа)</t>
  </si>
  <si>
    <t>Справочно:</t>
  </si>
  <si>
    <t>Объем условных единиц &lt;3&gt;</t>
  </si>
  <si>
    <t>у.е.</t>
  </si>
  <si>
    <t>Операционные расходы на условную единицу &lt;3&gt;</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</si>
  <si>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</si>
  <si>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</si>
  <si>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</si>
  <si>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</si>
  <si>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</si>
  <si>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</si>
  <si>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</si>
  <si>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</si>
  <si>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</si>
  <si>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</si>
  <si>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</si>
  <si>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</si>
  <si>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</si>
  <si>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t>
  </si>
  <si>
    <t>&lt;1&gt; Базовый период - год, предшествующий расчетному периоду регулирования.</t>
  </si>
  <si>
    <t>&lt;2&gt; Заполняются организацией, осуществляющей оперативно-диспетчерское управление в электроэнергетике.</t>
  </si>
  <si>
    <t>&lt;3&gt; Заполняются сетевыми организациями, осуществляющими передачу электрической энергии (мощности) по электрическим сетям.</t>
  </si>
  <si>
    <t>&lt;4&gt; Заполняются коммерческим оператором оптового рынка электрической энергии (мощности).</t>
  </si>
  <si>
    <t>НВВ на потребит.</t>
  </si>
  <si>
    <t>←</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</si>
  <si>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</si>
  <si>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</si>
  <si>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</si>
  <si>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</si>
  <si>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</si>
  <si>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</si>
  <si>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</si>
  <si>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</si>
  <si>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</si>
  <si>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</si>
  <si>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</si>
  <si>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 xml:space="preserve">услуги по передаче электрической энергии (мощности) </t>
  </si>
  <si>
    <t>прибыль+налог на прибыль</t>
  </si>
  <si>
    <t>прибыль+налог на прибыль+проценты+амортизация</t>
  </si>
  <si>
    <t>Выручка (&lt;5&gt;)</t>
  </si>
  <si>
    <t>Необходимая валовая выручка по регулируемым видам деятельности организации - всего (&lt;6&gt;)</t>
  </si>
  <si>
    <t xml:space="preserve">&lt;5&gt; </t>
  </si>
  <si>
    <t>Выручка указана с учетом действующей схемы "котлообразования"</t>
  </si>
  <si>
    <t xml:space="preserve">котловая выручка + платежи от сетевых </t>
  </si>
  <si>
    <t xml:space="preserve">&lt;6&gt; </t>
  </si>
  <si>
    <t>Необходимая валовая выручка по регулируемым видам деятельности организации- всего  - указана без учета затрат на оплату услуг ТСО</t>
  </si>
  <si>
    <t xml:space="preserve">ОАО Самарский завод "Экран" </t>
  </si>
  <si>
    <t>ОАО Самарский завод "Экран"   - филиал ПАО "МРСК Волги" - "Самарские распределительные сети"</t>
  </si>
  <si>
    <t>&lt;**&gt; Указаны тарифы для взаиморасчетов ОАО "Самарский завод "Экран" со смежными сетевыми организациями,</t>
  </si>
  <si>
    <t>Открытое акционерное общество Самарский завод "Экран"</t>
  </si>
  <si>
    <t>ОАО СЗ "Экран"</t>
  </si>
  <si>
    <t>г.Самара, пр.Кирова, 24</t>
  </si>
  <si>
    <t>Воронков Николай Михайлович</t>
  </si>
  <si>
    <t>sz_ekran@mail.ru</t>
  </si>
  <si>
    <t>(846) 229-22-10</t>
  </si>
  <si>
    <t>(846) 992-67-09</t>
  </si>
  <si>
    <t>Утверждена Руководителем предприятия Воронковым  Н.М.</t>
  </si>
  <si>
    <t>-</t>
  </si>
  <si>
    <t>Приложение №1                                                                                                                                                                                                                                                                                                  к предложению о размере цен (тарифов), долгосрочных параметров регулирования</t>
  </si>
  <si>
    <t xml:space="preserve">П Р Е Д Л О Ж Е Н И Е  о размере цен (тарифов), долгосрочных параметров регулирования на 2018 год    ОАО Самарский завод "Экран"                                                                                    </t>
  </si>
  <si>
    <t>Фактические показатели за год, предшествующий базовому периоду 2016 год</t>
  </si>
  <si>
    <t>Показатели, утвержденные на базовый период  2017 год</t>
  </si>
  <si>
    <t>Предложения на расчетный период регулирования  2018 год</t>
  </si>
  <si>
    <t>Предложения на расчетный период регулирования -           2018 год</t>
  </si>
  <si>
    <r>
      <t xml:space="preserve">Показатели, утвержденные на базовый период    -                                                                 </t>
    </r>
    <r>
      <rPr>
        <sz val="12"/>
        <color indexed="10"/>
        <rFont val="Times New Roman"/>
        <family val="1"/>
        <charset val="204"/>
      </rPr>
      <t xml:space="preserve"> 2017 год</t>
    </r>
  </si>
  <si>
    <r>
      <t xml:space="preserve">Фактические показатели за год, предшествующий базовому периоду - </t>
    </r>
    <r>
      <rPr>
        <sz val="12"/>
        <color indexed="10"/>
        <rFont val="Times New Roman"/>
        <family val="1"/>
        <charset val="204"/>
      </rPr>
      <t>2016 год</t>
    </r>
  </si>
  <si>
    <t>руб./кВт·ч</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</si>
</sst>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0"/>
    <numFmt numFmtId="165" formatCode="0.00000"/>
    <numFmt numFmtId="166" formatCode="#,##0.0"/>
    <numFmt numFmtId="167" formatCode="[=0]&quot; --&quot;;#,##0.000000"/>
    <numFmt numFmtId="168" formatCode="[=0]&quot; --&quot;;#,##0.00"/>
    <numFmt numFmtId="169" formatCode="[=0]&quot; --&quot;;#,##0.000"/>
    <numFmt numFmtId="170" formatCode="#,##0.00\ _₽"/>
    <numFmt numFmtId="171" formatCode="0.000"/>
  </numFmts>
  <fonts count="25" x14ac:knownFonts="1">
    <font>
      <sz val="10"/>
      <name val="Arial Cyr"/>
      <charset val="204"/>
    </font>
    <font>
      <sz val="12"/>
      <name val="Times New Roman"/>
      <family val="1"/>
      <charset val="204"/>
    </font>
    <font>
      <sz val="14"/>
      <name val="Times New Roman"/>
      <family val="1"/>
      <charset val="204"/>
    </font>
    <font>
      <sz val="11"/>
      <name val="Times New Roman"/>
      <family val="1"/>
      <charset val="204"/>
    </font>
    <font>
      <sz val="10"/>
      <name val="Times New Roman"/>
      <family val="1"/>
      <charset val="204"/>
    </font>
    <font>
      <sz val="12"/>
      <color indexed="10"/>
      <name val="Times New Roman"/>
      <family val="1"/>
      <charset val="204"/>
    </font>
    <font>
      <sz val="10"/>
      <name val="Times New Roman CYR"/>
      <charset val="204"/>
    </font>
    <font>
      <sz val="10"/>
      <name val="Times New Roman"/>
      <family val="1"/>
    </font>
    <font>
      <sz val="12"/>
      <color indexed="8"/>
      <name val="Times New Roman"/>
      <family val="1"/>
      <charset val="204"/>
    </font>
    <font>
      <b/>
      <sz val="12"/>
      <color indexed="8"/>
      <name val="Times New Roman"/>
      <family val="1"/>
      <charset val="204"/>
    </font>
    <font>
      <sz val="10"/>
      <name val="Arial Cyr"/>
      <charset val="204"/>
    </font>
    <font>
      <sz val="10"/>
      <name val="Arial Cyr"/>
      <family val="2"/>
      <charset val="204"/>
    </font>
    <font>
      <sz val="10"/>
      <color indexed="10"/>
      <name val="Arial Cyr"/>
      <charset val="204"/>
    </font>
    <font>
      <sz val="12"/>
      <color indexed="10"/>
      <name val="Times New Roman"/>
      <family val="1"/>
      <charset val="204"/>
    </font>
    <font>
      <b/>
      <sz val="12"/>
      <color indexed="10"/>
      <name val="Calibri"/>
      <family val="2"/>
      <charset val="204"/>
    </font>
    <font>
      <b/>
      <sz val="12"/>
      <color indexed="10"/>
      <name val="Times New Roman"/>
      <family val="1"/>
      <charset val="204"/>
    </font>
    <font>
      <sz val="11"/>
      <color indexed="8"/>
      <name val="Times New Roman"/>
      <family val="1"/>
      <charset val="204"/>
    </font>
    <font>
      <b/>
      <sz val="11"/>
      <color indexed="10"/>
      <name val="Calibri"/>
      <family val="2"/>
      <charset val="204"/>
    </font>
    <font>
      <sz val="11"/>
      <color indexed="10"/>
      <name val="Calibri"/>
      <family val="2"/>
    </font>
    <font>
      <sz val="12"/>
      <name val="Times New Roman"/>
      <family val="1"/>
    </font>
    <font>
      <sz val="9"/>
      <color indexed="81"/>
      <name val="Tahoma"/>
      <family val="2"/>
      <charset val="204"/>
    </font>
    <font>
      <b/>
      <sz val="9"/>
      <color indexed="81"/>
      <name val="Tahoma"/>
      <family val="2"/>
      <charset val="204"/>
    </font>
    <font>
      <u/>
      <sz val="11"/>
      <color theme="10"/>
      <name val="Calibri"/>
      <family val="2"/>
      <scheme val="minor"/>
    </font>
    <font>
      <sz val="11"/>
      <color theme="1"/>
      <name val="Calibri"/>
      <family val="2"/>
      <scheme val="minor"/>
    </font>
    <font>
      <sz val="11"/>
      <color theme="10"/>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rgb="FFFFFF00"/>
        <bgColor indexed="64"/>
      </patternFill>
    </fill>
    <fill>
      <patternFill patternType="solid">
        <fgColor rgb="FFFFFFCC"/>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22" fillId="0" borderId="0" applyNumberFormat="0" applyFill="0" applyBorder="0" applyAlignment="0" applyProtection="0"/>
    <xf numFmtId="0" fontId="23" fillId="0" borderId="0"/>
    <xf numFmtId="0" fontId="11" fillId="0" borderId="0"/>
    <xf numFmtId="0" fontId="10" fillId="0" borderId="0"/>
    <xf numFmtId="0" fontId="23" fillId="0" borderId="0"/>
    <xf numFmtId="0" fontId="6" fillId="0" borderId="0"/>
  </cellStyleXfs>
  <cellXfs count="91">
    <xf numFmtId="0" fontId="0" fillId="0" borderId="0" xfId="0"/>
    <xf numFmtId="0" fontId="1" fillId="0" borderId="0" xfId="0" applyFont="1"/>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1" xfId="0" applyFont="1" applyBorder="1" applyAlignment="1">
      <alignment vertical="top" wrapText="1"/>
    </xf>
    <xf numFmtId="0" fontId="1" fillId="0" borderId="1" xfId="0" applyFont="1" applyBorder="1"/>
    <xf numFmtId="0" fontId="12" fillId="2" borderId="0" xfId="0" applyFont="1" applyFill="1"/>
    <xf numFmtId="0" fontId="0" fillId="2" borderId="0" xfId="0" applyFill="1"/>
    <xf numFmtId="0" fontId="1" fillId="0" borderId="1" xfId="0" applyFont="1" applyBorder="1" applyAlignment="1">
      <alignment horizontal="center" wrapText="1"/>
    </xf>
    <xf numFmtId="0" fontId="1" fillId="0" borderId="1" xfId="0" applyFont="1" applyBorder="1" applyAlignment="1">
      <alignment wrapText="1"/>
    </xf>
    <xf numFmtId="0" fontId="1" fillId="0" borderId="1" xfId="0" applyFont="1" applyBorder="1" applyAlignment="1">
      <alignment horizontal="left" wrapText="1"/>
    </xf>
    <xf numFmtId="0" fontId="1" fillId="3" borderId="1" xfId="0" applyFont="1" applyFill="1" applyBorder="1" applyAlignment="1">
      <alignment horizontal="center" wrapText="1"/>
    </xf>
    <xf numFmtId="0" fontId="1" fillId="3" borderId="1" xfId="0" applyFont="1" applyFill="1" applyBorder="1" applyAlignment="1">
      <alignment horizontal="left" wrapText="1"/>
    </xf>
    <xf numFmtId="0" fontId="1" fillId="3" borderId="1" xfId="0" applyFont="1" applyFill="1" applyBorder="1"/>
    <xf numFmtId="0" fontId="1" fillId="3" borderId="1" xfId="0" applyFont="1" applyFill="1" applyBorder="1" applyAlignment="1">
      <alignment horizontal="center" vertical="top" wrapText="1"/>
    </xf>
    <xf numFmtId="0" fontId="1" fillId="3" borderId="1" xfId="0" applyFont="1" applyFill="1" applyBorder="1" applyAlignment="1">
      <alignment vertical="top" wrapText="1"/>
    </xf>
    <xf numFmtId="0" fontId="1" fillId="2" borderId="1" xfId="0" applyFont="1" applyFill="1" applyBorder="1" applyAlignment="1">
      <alignment horizontal="center" wrapText="1"/>
    </xf>
    <xf numFmtId="0" fontId="1" fillId="2" borderId="1" xfId="0" applyFont="1" applyFill="1" applyBorder="1" applyAlignment="1">
      <alignment horizontal="left" wrapText="1"/>
    </xf>
    <xf numFmtId="0" fontId="4" fillId="0" borderId="1" xfId="0" applyFont="1" applyBorder="1" applyAlignment="1">
      <alignment horizontal="center" vertical="top" wrapText="1"/>
    </xf>
    <xf numFmtId="49" fontId="3" fillId="0" borderId="1" xfId="0" applyNumberFormat="1" applyFont="1" applyBorder="1" applyAlignment="1">
      <alignment horizontal="center" vertical="top" wrapText="1"/>
    </xf>
    <xf numFmtId="0" fontId="4" fillId="3" borderId="1" xfId="0" applyFont="1" applyFill="1" applyBorder="1" applyAlignment="1">
      <alignment horizontal="center" vertical="top" wrapText="1"/>
    </xf>
    <xf numFmtId="0" fontId="4" fillId="3" borderId="1" xfId="0" applyFont="1" applyFill="1" applyBorder="1" applyAlignment="1">
      <alignment horizontal="center" wrapText="1"/>
    </xf>
    <xf numFmtId="0" fontId="4" fillId="0" borderId="1" xfId="0" applyFont="1" applyBorder="1" applyAlignment="1">
      <alignment horizontal="center" wrapText="1"/>
    </xf>
    <xf numFmtId="0" fontId="4" fillId="2" borderId="1" xfId="0" applyFont="1" applyFill="1" applyBorder="1" applyAlignment="1">
      <alignment horizontal="center" wrapText="1"/>
    </xf>
    <xf numFmtId="0" fontId="1" fillId="0" borderId="0" xfId="0" applyFont="1" applyBorder="1"/>
    <xf numFmtId="49" fontId="4" fillId="0" borderId="0" xfId="0" applyNumberFormat="1" applyFont="1" applyBorder="1" applyAlignment="1">
      <alignment horizontal="center" wrapText="1"/>
    </xf>
    <xf numFmtId="0" fontId="4" fillId="0" borderId="0" xfId="0" applyFont="1" applyBorder="1" applyAlignment="1">
      <alignment horizontal="center" wrapText="1"/>
    </xf>
    <xf numFmtId="0" fontId="3" fillId="0" borderId="2" xfId="0" applyFont="1" applyBorder="1" applyAlignment="1">
      <alignment horizontal="center" vertical="top" wrapText="1"/>
    </xf>
    <xf numFmtId="0" fontId="1" fillId="0" borderId="0" xfId="0" applyFont="1" applyAlignment="1">
      <alignment horizontal="centerContinuous"/>
    </xf>
    <xf numFmtId="0" fontId="23" fillId="0" borderId="0" xfId="2"/>
    <xf numFmtId="0" fontId="8" fillId="0" borderId="0" xfId="2" applyFont="1" applyAlignment="1">
      <alignment wrapText="1"/>
    </xf>
    <xf numFmtId="0" fontId="8" fillId="0" borderId="0" xfId="2" applyFont="1"/>
    <xf numFmtId="1" fontId="8" fillId="0" borderId="0" xfId="2" applyNumberFormat="1" applyFont="1" applyAlignment="1">
      <alignment horizontal="left"/>
    </xf>
    <xf numFmtId="0" fontId="8" fillId="0" borderId="0" xfId="2" applyFont="1" applyAlignment="1">
      <alignment horizontal="left"/>
    </xf>
    <xf numFmtId="49" fontId="8" fillId="0" borderId="0" xfId="2" applyNumberFormat="1" applyFont="1"/>
    <xf numFmtId="0" fontId="8" fillId="3" borderId="0" xfId="2" applyFont="1" applyFill="1"/>
    <xf numFmtId="0" fontId="14" fillId="0" borderId="0" xfId="0" applyFont="1" applyAlignment="1">
      <alignment horizontal="right"/>
    </xf>
    <xf numFmtId="0" fontId="15" fillId="0" borderId="0" xfId="0" applyFont="1"/>
    <xf numFmtId="0" fontId="5" fillId="3" borderId="1" xfId="0" applyFont="1" applyFill="1" applyBorder="1" applyAlignment="1">
      <alignment vertical="top" wrapText="1"/>
    </xf>
    <xf numFmtId="0" fontId="8" fillId="0" borderId="0" xfId="5" applyFont="1"/>
    <xf numFmtId="0" fontId="0" fillId="0" borderId="0" xfId="0" applyFont="1"/>
    <xf numFmtId="0" fontId="23" fillId="0" borderId="0" xfId="5"/>
    <xf numFmtId="0" fontId="17" fillId="0" borderId="0" xfId="5" applyFont="1"/>
    <xf numFmtId="0" fontId="18" fillId="0" borderId="0" xfId="5" applyFont="1"/>
    <xf numFmtId="0" fontId="8" fillId="0" borderId="0" xfId="5" applyFont="1" applyAlignment="1">
      <alignment vertical="top"/>
    </xf>
    <xf numFmtId="0" fontId="0" fillId="0" borderId="0" xfId="0" applyFont="1" applyAlignment="1">
      <alignment wrapText="1"/>
    </xf>
    <xf numFmtId="0" fontId="24" fillId="0" borderId="0" xfId="1" applyFont="1" applyBorder="1"/>
    <xf numFmtId="0" fontId="1" fillId="4" borderId="0" xfId="0" applyFont="1" applyFill="1"/>
    <xf numFmtId="0" fontId="0" fillId="0" borderId="0" xfId="0" applyFill="1"/>
    <xf numFmtId="0" fontId="1" fillId="0" borderId="0" xfId="0" applyFont="1" applyFill="1"/>
    <xf numFmtId="0" fontId="1" fillId="0" borderId="0" xfId="0" applyFont="1" applyFill="1" applyAlignment="1">
      <alignment wrapText="1"/>
    </xf>
    <xf numFmtId="0" fontId="2" fillId="0" borderId="0" xfId="0" applyFont="1" applyFill="1" applyAlignment="1">
      <alignment horizontal="centerContinuous"/>
    </xf>
    <xf numFmtId="0" fontId="1" fillId="0" borderId="0" xfId="0" applyFont="1" applyFill="1" applyAlignment="1">
      <alignment horizontal="centerContinuous"/>
    </xf>
    <xf numFmtId="0" fontId="3" fillId="0" borderId="1" xfId="0" applyFont="1" applyFill="1" applyBorder="1" applyAlignment="1">
      <alignment horizontal="center" vertical="top" wrapText="1"/>
    </xf>
    <xf numFmtId="0" fontId="1" fillId="5" borderId="1" xfId="0" applyFont="1" applyFill="1" applyBorder="1"/>
    <xf numFmtId="0" fontId="5" fillId="5" borderId="1" xfId="0" applyFont="1" applyFill="1" applyBorder="1" applyAlignment="1">
      <alignment vertical="top" wrapText="1"/>
    </xf>
    <xf numFmtId="0" fontId="4" fillId="5" borderId="1" xfId="0" applyFont="1" applyFill="1" applyBorder="1" applyAlignment="1">
      <alignment horizontal="center" vertical="top" wrapText="1"/>
    </xf>
    <xf numFmtId="0" fontId="1" fillId="5" borderId="1" xfId="0" applyFont="1" applyFill="1" applyBorder="1" applyAlignment="1">
      <alignment vertical="top" wrapText="1"/>
    </xf>
    <xf numFmtId="0" fontId="1" fillId="5" borderId="1" xfId="0" applyFont="1" applyFill="1" applyBorder="1" applyAlignment="1">
      <alignment horizontal="center" vertical="top" wrapText="1"/>
    </xf>
    <xf numFmtId="0" fontId="1" fillId="5" borderId="1" xfId="0" applyFont="1" applyFill="1" applyBorder="1" applyAlignment="1">
      <alignment horizontal="center" vertical="center" wrapText="1"/>
    </xf>
    <xf numFmtId="164" fontId="1" fillId="5" borderId="1" xfId="0" applyNumberFormat="1" applyFont="1" applyFill="1" applyBorder="1" applyAlignment="1">
      <alignment horizontal="center" vertical="center"/>
    </xf>
    <xf numFmtId="2" fontId="1" fillId="5" borderId="1" xfId="0" applyNumberFormat="1" applyFont="1" applyFill="1" applyBorder="1" applyAlignment="1">
      <alignment horizontal="center" vertical="center" wrapText="1"/>
    </xf>
    <xf numFmtId="171" fontId="1" fillId="5" borderId="1" xfId="0" applyNumberFormat="1" applyFont="1" applyFill="1" applyBorder="1" applyAlignment="1">
      <alignment horizontal="center" vertical="center" wrapText="1"/>
    </xf>
    <xf numFmtId="0" fontId="1" fillId="5" borderId="1" xfId="0" applyFont="1" applyFill="1" applyBorder="1" applyAlignment="1">
      <alignment vertical="center" wrapText="1"/>
    </xf>
    <xf numFmtId="10" fontId="1" fillId="5" borderId="1" xfId="0" applyNumberFormat="1" applyFont="1" applyFill="1" applyBorder="1" applyAlignment="1">
      <alignment horizontal="center" wrapText="1"/>
    </xf>
    <xf numFmtId="165" fontId="13" fillId="5" borderId="1" xfId="0" applyNumberFormat="1" applyFont="1" applyFill="1" applyBorder="1"/>
    <xf numFmtId="165" fontId="1" fillId="5" borderId="1" xfId="0" applyNumberFormat="1" applyFont="1" applyFill="1" applyBorder="1"/>
    <xf numFmtId="164" fontId="1" fillId="5" borderId="1" xfId="0" applyNumberFormat="1" applyFont="1" applyFill="1" applyBorder="1"/>
    <xf numFmtId="167" fontId="7" fillId="5" borderId="2" xfId="6" applyNumberFormat="1" applyFont="1" applyFill="1" applyBorder="1" applyAlignment="1">
      <alignment horizontal="right" wrapText="1"/>
    </xf>
    <xf numFmtId="4" fontId="1" fillId="5" borderId="1" xfId="0" applyNumberFormat="1" applyFont="1" applyFill="1" applyBorder="1"/>
    <xf numFmtId="166" fontId="1" fillId="5" borderId="1" xfId="0" applyNumberFormat="1" applyFont="1" applyFill="1" applyBorder="1"/>
    <xf numFmtId="169" fontId="19" fillId="5" borderId="2" xfId="6" applyNumberFormat="1" applyFont="1" applyFill="1" applyBorder="1" applyAlignment="1">
      <alignment horizontal="right" wrapText="1"/>
    </xf>
    <xf numFmtId="171" fontId="1" fillId="5" borderId="1" xfId="0" applyNumberFormat="1" applyFont="1" applyFill="1" applyBorder="1"/>
    <xf numFmtId="168" fontId="19" fillId="5" borderId="2" xfId="6" applyNumberFormat="1" applyFont="1" applyFill="1" applyBorder="1" applyAlignment="1">
      <alignment horizontal="right" wrapText="1"/>
    </xf>
    <xf numFmtId="0" fontId="1" fillId="5" borderId="1" xfId="0" applyFont="1" applyFill="1" applyBorder="1" applyAlignment="1">
      <alignment horizontal="right"/>
    </xf>
    <xf numFmtId="3" fontId="1" fillId="5" borderId="1" xfId="0" applyNumberFormat="1" applyFont="1" applyFill="1" applyBorder="1"/>
    <xf numFmtId="0" fontId="8" fillId="0" borderId="0" xfId="2" applyFont="1" applyAlignment="1">
      <alignment horizontal="center" wrapText="1"/>
    </xf>
    <xf numFmtId="0" fontId="8" fillId="0" borderId="0" xfId="2" applyFont="1" applyAlignment="1">
      <alignment horizontal="left" wrapText="1"/>
    </xf>
    <xf numFmtId="0" fontId="9" fillId="0" borderId="0" xfId="2" applyFont="1" applyAlignment="1">
      <alignment horizontal="center" wrapText="1"/>
    </xf>
    <xf numFmtId="0" fontId="2" fillId="0" borderId="0" xfId="0" applyFont="1" applyFill="1" applyAlignment="1">
      <alignment horizontal="center"/>
    </xf>
    <xf numFmtId="0" fontId="16" fillId="0" borderId="0" xfId="0" applyFont="1" applyBorder="1" applyAlignment="1">
      <alignment vertical="top" wrapText="1"/>
    </xf>
    <xf numFmtId="0" fontId="0" fillId="0" borderId="0" xfId="0" applyAlignment="1"/>
    <xf numFmtId="0" fontId="1" fillId="0" borderId="0" xfId="0" applyFont="1" applyAlignment="1">
      <alignment horizontal="justify"/>
    </xf>
    <xf numFmtId="0" fontId="1" fillId="3" borderId="0" xfId="0" applyFont="1" applyFill="1" applyAlignment="1">
      <alignment horizontal="justify"/>
    </xf>
    <xf numFmtId="0" fontId="1" fillId="0" borderId="1" xfId="0" applyFont="1" applyBorder="1" applyAlignment="1">
      <alignment horizontal="center" vertical="top" wrapText="1"/>
    </xf>
    <xf numFmtId="0" fontId="1" fillId="3" borderId="1" xfId="0" applyFont="1" applyFill="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170" fontId="1" fillId="3" borderId="1" xfId="0" applyNumberFormat="1" applyFont="1" applyFill="1" applyBorder="1"/>
  </cellXfs>
  <cellStyles count="7">
    <cellStyle name="Гиперссылка" xfId="1" builtinId="8"/>
    <cellStyle name="Обычный" xfId="0" builtinId="0"/>
    <cellStyle name="Обычный 2" xfId="2"/>
    <cellStyle name="Обычный 2 4" xfId="3"/>
    <cellStyle name="Обычный 4" xfId="4"/>
    <cellStyle name="Обычный 7" xfId="5"/>
    <cellStyle name="Обычный_Факт.кальк.САМЕКО(11мес) (2)" xfId="6"/>
  </cellStyles>
  <dxfs count="0"/>
  <tableStyles count="0" defaultTableStyle="TableStyleMedium9" defaultPivotStyle="PivotStyleLight16"/>
  <colors>
    <mruColors>
      <color rgb="FFFFFFCC"/>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MP\Users\Public\user\Documents\&#1056;&#1069;&#1050;\&#1054;&#1090;&#1095;&#1077;&#1090;&#1099;%20&#1045;&#1048;&#1040;&#1057;\FORMA.5.2.63\2016\FORMA.5.2.63%20Ekran%20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MP\Users\Users\&#1040;&#1076;&#1084;&#1080;&#1085;&#1080;&#1089;&#1090;&#1088;&#1072;&#1090;&#1086;&#1088;\Desktop\&#1085;&#1077;%20&#1091;&#1076;&#1072;&#1083;&#1103;&#1090;&#1100;!!\11.03\23.03\FORMA.5.2.63%20Ekran%20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НВВ на содержание"/>
      <sheetName val="Комментарии"/>
      <sheetName val="Проверка"/>
      <sheetName val="TEHSHEET"/>
      <sheetName val="AllSheetsInThisWorkbook"/>
      <sheetName val="modList00"/>
      <sheetName val="modInstruction"/>
      <sheetName val="modList01"/>
      <sheetName val="modListComs"/>
      <sheetName val="REESTR_ORG"/>
      <sheetName val="REESTR_MO"/>
      <sheetName val="modfrmReestr"/>
      <sheetName val="modfrmCheckUpdates"/>
      <sheetName val="modReestr"/>
      <sheetName val="modListProv"/>
      <sheetName val="modHyp"/>
      <sheetName val="modInfo"/>
      <sheetName val="modUpdTemplMain"/>
    </sheetNames>
    <sheetDataSet>
      <sheetData sheetId="0"/>
      <sheetData sheetId="1"/>
      <sheetData sheetId="2"/>
      <sheetData sheetId="3">
        <row r="14">
          <cell r="G14">
            <v>12354.650000000001</v>
          </cell>
        </row>
        <row r="16">
          <cell r="G16">
            <v>1401.88</v>
          </cell>
        </row>
        <row r="19">
          <cell r="G19">
            <v>6799.2</v>
          </cell>
        </row>
        <row r="29">
          <cell r="G29">
            <v>192.26</v>
          </cell>
        </row>
        <row r="47">
          <cell r="G47">
            <v>2515.36</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НВВ на содержание"/>
      <sheetName val="Комментарии"/>
      <sheetName val="Проверка"/>
      <sheetName val="TEHSHEET"/>
      <sheetName val="AllSheetsInThisWorkbook"/>
      <sheetName val="modList00"/>
      <sheetName val="modInstruction"/>
      <sheetName val="modList01"/>
      <sheetName val="modListComs"/>
      <sheetName val="REESTR_ORG"/>
      <sheetName val="REESTR_MO"/>
      <sheetName val="modfrmReestr"/>
      <sheetName val="modfrmCheckUpdates"/>
      <sheetName val="modReestr"/>
      <sheetName val="modListProv"/>
      <sheetName val="modHyp"/>
      <sheetName val="modInfo"/>
      <sheetName val="modUpdTemplMain"/>
    </sheetNames>
    <sheetDataSet>
      <sheetData sheetId="0"/>
      <sheetData sheetId="1"/>
      <sheetData sheetId="2"/>
      <sheetData sheetId="3" refreshError="1">
        <row r="15">
          <cell r="G15">
            <v>9272.369999999999</v>
          </cell>
        </row>
        <row r="83">
          <cell r="G83">
            <v>462.3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z_ekran@mail.ru"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6"/>
  <sheetViews>
    <sheetView view="pageBreakPreview" zoomScale="120" zoomScaleNormal="100" zoomScaleSheetLayoutView="120" workbookViewId="0">
      <selection activeCell="B4" sqref="B4"/>
    </sheetView>
  </sheetViews>
  <sheetFormatPr defaultRowHeight="15" x14ac:dyDescent="0.25"/>
  <cols>
    <col min="1" max="3" width="9.140625" style="29" customWidth="1"/>
    <col min="4" max="4" width="11.140625" style="29" customWidth="1"/>
    <col min="5" max="5" width="15.42578125" style="29" bestFit="1" customWidth="1"/>
    <col min="6" max="16384" width="9.140625" style="29"/>
  </cols>
  <sheetData>
    <row r="2" spans="2:16" ht="74.25" customHeight="1" x14ac:dyDescent="0.25">
      <c r="F2" s="76"/>
      <c r="G2" s="76"/>
      <c r="H2" s="30"/>
      <c r="I2" s="30"/>
      <c r="J2" s="30"/>
      <c r="K2" s="77" t="s">
        <v>136</v>
      </c>
      <c r="L2" s="77"/>
      <c r="M2" s="77"/>
      <c r="N2" s="77"/>
    </row>
    <row r="3" spans="2:16" ht="47.25" customHeight="1" x14ac:dyDescent="0.25">
      <c r="B3" s="78" t="s">
        <v>137</v>
      </c>
      <c r="C3" s="78"/>
      <c r="D3" s="78"/>
      <c r="E3" s="78"/>
      <c r="F3" s="78"/>
      <c r="G3" s="78"/>
      <c r="H3" s="78"/>
      <c r="I3" s="78"/>
      <c r="J3" s="78"/>
      <c r="K3" s="78"/>
      <c r="L3" s="78"/>
      <c r="M3" s="78"/>
      <c r="N3" s="78"/>
      <c r="O3" s="78"/>
      <c r="P3" s="78"/>
    </row>
    <row r="4" spans="2:16" ht="15.75" x14ac:dyDescent="0.25">
      <c r="B4" s="31"/>
      <c r="C4" s="31"/>
      <c r="D4" s="31"/>
      <c r="E4" s="31"/>
      <c r="F4" s="31"/>
      <c r="G4" s="31"/>
      <c r="H4" s="31"/>
      <c r="I4" s="31"/>
      <c r="J4" s="31"/>
    </row>
    <row r="5" spans="2:16" ht="15.75" x14ac:dyDescent="0.25">
      <c r="B5" s="31" t="s">
        <v>103</v>
      </c>
      <c r="C5" s="31"/>
      <c r="D5" s="31"/>
      <c r="E5" s="31"/>
      <c r="F5" s="31"/>
      <c r="G5" s="31"/>
      <c r="H5" s="31"/>
      <c r="I5" s="31"/>
      <c r="J5" s="31"/>
    </row>
    <row r="6" spans="2:16" ht="15.75" x14ac:dyDescent="0.25">
      <c r="B6" s="31"/>
      <c r="C6" s="31"/>
      <c r="D6" s="31"/>
      <c r="E6" s="31"/>
      <c r="F6" s="31"/>
      <c r="G6" s="31"/>
      <c r="H6" s="31"/>
      <c r="I6" s="31"/>
      <c r="J6" s="31"/>
    </row>
    <row r="7" spans="2:16" ht="15.75" x14ac:dyDescent="0.25">
      <c r="B7" s="31" t="s">
        <v>104</v>
      </c>
      <c r="C7" s="31"/>
      <c r="D7" s="31"/>
      <c r="E7" s="31" t="s">
        <v>127</v>
      </c>
      <c r="F7" s="31"/>
      <c r="G7" s="31"/>
      <c r="H7" s="31"/>
      <c r="I7" s="31"/>
      <c r="J7" s="31"/>
    </row>
    <row r="8" spans="2:16" ht="15.75" x14ac:dyDescent="0.25">
      <c r="B8" s="31" t="s">
        <v>105</v>
      </c>
      <c r="C8" s="31"/>
      <c r="D8" s="31"/>
      <c r="E8" s="31" t="s">
        <v>128</v>
      </c>
      <c r="F8" s="31"/>
      <c r="G8" s="31"/>
      <c r="H8" s="31"/>
      <c r="I8" s="31"/>
      <c r="J8" s="31"/>
    </row>
    <row r="9" spans="2:16" ht="15.75" x14ac:dyDescent="0.25">
      <c r="B9" s="31" t="s">
        <v>106</v>
      </c>
      <c r="C9" s="31"/>
      <c r="D9" s="31"/>
      <c r="E9" s="31" t="s">
        <v>129</v>
      </c>
      <c r="F9" s="31"/>
      <c r="G9" s="31"/>
      <c r="H9" s="31"/>
      <c r="I9" s="31"/>
      <c r="J9" s="31"/>
      <c r="K9" s="31"/>
    </row>
    <row r="10" spans="2:16" ht="15.75" x14ac:dyDescent="0.25">
      <c r="B10" s="31" t="s">
        <v>107</v>
      </c>
      <c r="C10" s="31"/>
      <c r="D10" s="31"/>
      <c r="E10" s="31" t="s">
        <v>129</v>
      </c>
      <c r="F10" s="31"/>
      <c r="G10" s="31"/>
      <c r="H10" s="31"/>
      <c r="I10" s="31"/>
      <c r="J10" s="31"/>
    </row>
    <row r="11" spans="2:16" ht="15.75" x14ac:dyDescent="0.25">
      <c r="B11" s="31" t="s">
        <v>108</v>
      </c>
      <c r="C11" s="31"/>
      <c r="D11" s="31"/>
      <c r="E11" s="32">
        <v>6319033724</v>
      </c>
      <c r="F11" s="31"/>
      <c r="G11" s="31"/>
      <c r="H11" s="31"/>
      <c r="I11" s="31"/>
      <c r="J11" s="31"/>
    </row>
    <row r="12" spans="2:16" ht="15.75" x14ac:dyDescent="0.25">
      <c r="B12" s="31" t="s">
        <v>109</v>
      </c>
      <c r="C12" s="31"/>
      <c r="D12" s="31"/>
      <c r="E12" s="33">
        <v>631901001</v>
      </c>
      <c r="F12" s="31"/>
      <c r="G12" s="31"/>
      <c r="H12" s="31"/>
      <c r="I12" s="31"/>
      <c r="J12" s="31"/>
    </row>
    <row r="13" spans="2:16" ht="15.75" x14ac:dyDescent="0.25">
      <c r="B13" s="31" t="s">
        <v>110</v>
      </c>
      <c r="C13" s="31"/>
      <c r="D13" s="31"/>
      <c r="E13" s="34" t="s">
        <v>130</v>
      </c>
      <c r="F13" s="31"/>
      <c r="G13" s="31"/>
      <c r="H13" s="31"/>
      <c r="I13" s="31"/>
      <c r="J13" s="31"/>
    </row>
    <row r="14" spans="2:16" ht="15.75" x14ac:dyDescent="0.25">
      <c r="B14" s="31" t="s">
        <v>111</v>
      </c>
      <c r="C14" s="31"/>
      <c r="D14" s="31"/>
      <c r="E14" s="46" t="s">
        <v>131</v>
      </c>
      <c r="F14" s="31"/>
      <c r="G14" s="31"/>
      <c r="H14" s="31"/>
      <c r="I14" s="31"/>
      <c r="J14" s="31"/>
    </row>
    <row r="15" spans="2:16" ht="15.75" x14ac:dyDescent="0.25">
      <c r="B15" s="31" t="s">
        <v>112</v>
      </c>
      <c r="C15" s="31"/>
      <c r="D15" s="31"/>
      <c r="E15" s="31" t="s">
        <v>132</v>
      </c>
      <c r="F15" s="31"/>
      <c r="G15" s="31"/>
      <c r="H15" s="31"/>
      <c r="I15" s="31"/>
      <c r="J15" s="31"/>
    </row>
    <row r="16" spans="2:16" ht="15.75" x14ac:dyDescent="0.25">
      <c r="B16" s="31" t="s">
        <v>113</v>
      </c>
      <c r="C16" s="31"/>
      <c r="D16" s="31"/>
      <c r="E16" s="35" t="s">
        <v>133</v>
      </c>
      <c r="F16" s="31"/>
      <c r="G16" s="31"/>
      <c r="H16" s="31"/>
      <c r="I16" s="31"/>
      <c r="J16" s="31"/>
    </row>
    <row r="17" spans="2:10" ht="15.75" x14ac:dyDescent="0.25">
      <c r="B17" s="31"/>
      <c r="C17" s="31"/>
      <c r="D17" s="31"/>
      <c r="E17" s="31"/>
      <c r="F17" s="31"/>
      <c r="G17" s="31"/>
      <c r="H17" s="31"/>
      <c r="I17" s="31"/>
      <c r="J17" s="31"/>
    </row>
    <row r="18" spans="2:10" ht="15.75" x14ac:dyDescent="0.25">
      <c r="B18" s="31"/>
      <c r="C18" s="31"/>
      <c r="D18" s="31"/>
      <c r="E18" s="31"/>
      <c r="F18" s="31"/>
      <c r="G18" s="31"/>
      <c r="H18" s="31"/>
      <c r="I18" s="31"/>
      <c r="J18" s="31"/>
    </row>
    <row r="19" spans="2:10" ht="15.75" x14ac:dyDescent="0.25">
      <c r="B19" s="31"/>
      <c r="C19" s="31"/>
      <c r="D19" s="31"/>
      <c r="E19" s="31"/>
      <c r="F19" s="31"/>
      <c r="G19" s="31"/>
      <c r="H19" s="31"/>
      <c r="I19" s="31"/>
      <c r="J19" s="31"/>
    </row>
    <row r="20" spans="2:10" ht="15.75" x14ac:dyDescent="0.25">
      <c r="B20" s="31"/>
      <c r="C20" s="31"/>
      <c r="D20" s="31"/>
      <c r="E20" s="31"/>
      <c r="F20" s="31"/>
      <c r="G20" s="31"/>
      <c r="H20" s="31"/>
      <c r="I20" s="31"/>
      <c r="J20" s="31"/>
    </row>
    <row r="21" spans="2:10" ht="15.75" x14ac:dyDescent="0.25">
      <c r="B21" s="31"/>
      <c r="C21" s="31"/>
      <c r="D21" s="31"/>
      <c r="E21" s="31"/>
      <c r="F21" s="31"/>
      <c r="G21" s="31"/>
      <c r="H21" s="31"/>
      <c r="I21" s="31"/>
      <c r="J21" s="31"/>
    </row>
    <row r="22" spans="2:10" ht="15.75" x14ac:dyDescent="0.25">
      <c r="B22" s="31"/>
      <c r="C22" s="31"/>
      <c r="D22" s="31"/>
      <c r="E22" s="31"/>
      <c r="F22" s="31"/>
      <c r="G22" s="31"/>
      <c r="H22" s="31"/>
      <c r="I22" s="31"/>
      <c r="J22" s="31"/>
    </row>
    <row r="23" spans="2:10" ht="15.75" x14ac:dyDescent="0.25">
      <c r="B23" s="31"/>
      <c r="C23" s="31"/>
      <c r="D23" s="31"/>
      <c r="E23" s="31"/>
      <c r="F23" s="31"/>
      <c r="G23" s="31"/>
      <c r="H23" s="31"/>
      <c r="I23" s="31"/>
      <c r="J23" s="31"/>
    </row>
    <row r="24" spans="2:10" ht="15.75" x14ac:dyDescent="0.25">
      <c r="B24" s="31"/>
      <c r="C24" s="31"/>
      <c r="D24" s="31"/>
      <c r="E24" s="31"/>
      <c r="F24" s="31"/>
      <c r="G24" s="31"/>
      <c r="H24" s="31"/>
      <c r="I24" s="31"/>
      <c r="J24" s="31"/>
    </row>
    <row r="25" spans="2:10" ht="15.75" x14ac:dyDescent="0.25">
      <c r="B25" s="31"/>
      <c r="C25" s="31"/>
      <c r="D25" s="31"/>
      <c r="E25" s="31"/>
      <c r="F25" s="31"/>
      <c r="G25" s="31"/>
      <c r="H25" s="31"/>
      <c r="I25" s="31"/>
      <c r="J25" s="31"/>
    </row>
    <row r="26" spans="2:10" ht="15.75" x14ac:dyDescent="0.25">
      <c r="B26" s="31"/>
      <c r="C26" s="31"/>
      <c r="D26" s="31"/>
      <c r="E26" s="31"/>
      <c r="F26" s="31"/>
      <c r="G26" s="31"/>
      <c r="H26" s="31"/>
      <c r="I26" s="31"/>
      <c r="J26" s="31"/>
    </row>
    <row r="27" spans="2:10" ht="15.75" x14ac:dyDescent="0.25">
      <c r="B27" s="31"/>
      <c r="C27" s="31"/>
      <c r="D27" s="31"/>
      <c r="E27" s="31"/>
      <c r="F27" s="31"/>
      <c r="G27" s="31"/>
      <c r="H27" s="31"/>
      <c r="I27" s="31"/>
      <c r="J27" s="31"/>
    </row>
    <row r="28" spans="2:10" ht="15.75" x14ac:dyDescent="0.25">
      <c r="B28" s="31"/>
      <c r="C28" s="31"/>
      <c r="D28" s="31"/>
      <c r="E28" s="31"/>
      <c r="F28" s="31"/>
      <c r="G28" s="31"/>
      <c r="H28" s="31"/>
      <c r="I28" s="31"/>
      <c r="J28" s="31"/>
    </row>
    <row r="29" spans="2:10" ht="15.75" x14ac:dyDescent="0.25">
      <c r="B29" s="31"/>
      <c r="C29" s="31"/>
      <c r="D29" s="31"/>
      <c r="E29" s="31"/>
      <c r="F29" s="31"/>
      <c r="G29" s="31"/>
      <c r="H29" s="31"/>
      <c r="I29" s="31"/>
      <c r="J29" s="31"/>
    </row>
    <row r="30" spans="2:10" ht="15.75" x14ac:dyDescent="0.25">
      <c r="B30" s="31"/>
      <c r="C30" s="31"/>
      <c r="D30" s="31"/>
      <c r="E30" s="31"/>
      <c r="F30" s="31"/>
      <c r="G30" s="31"/>
      <c r="H30" s="31"/>
      <c r="I30" s="31"/>
      <c r="J30" s="31"/>
    </row>
    <row r="31" spans="2:10" ht="15.75" x14ac:dyDescent="0.25">
      <c r="B31" s="31"/>
      <c r="C31" s="31"/>
      <c r="D31" s="31"/>
      <c r="E31" s="31"/>
      <c r="F31" s="31"/>
      <c r="G31" s="31"/>
      <c r="H31" s="31"/>
      <c r="I31" s="31"/>
      <c r="J31" s="31"/>
    </row>
    <row r="32" spans="2:10" ht="15.75" x14ac:dyDescent="0.25">
      <c r="B32" s="31"/>
      <c r="C32" s="31"/>
      <c r="D32" s="31"/>
      <c r="E32" s="31"/>
      <c r="F32" s="31"/>
      <c r="G32" s="31"/>
      <c r="H32" s="31"/>
      <c r="I32" s="31"/>
      <c r="J32" s="31"/>
    </row>
    <row r="33" spans="2:10" ht="15.75" x14ac:dyDescent="0.25">
      <c r="B33" s="31"/>
      <c r="C33" s="31"/>
      <c r="D33" s="31"/>
      <c r="E33" s="31"/>
      <c r="F33" s="31"/>
      <c r="G33" s="31"/>
      <c r="H33" s="31"/>
      <c r="I33" s="31"/>
      <c r="J33" s="31"/>
    </row>
    <row r="34" spans="2:10" ht="15.75" x14ac:dyDescent="0.25">
      <c r="B34" s="31"/>
      <c r="C34" s="31"/>
      <c r="D34" s="31"/>
      <c r="E34" s="31"/>
      <c r="F34" s="31"/>
      <c r="G34" s="31"/>
      <c r="H34" s="31"/>
      <c r="I34" s="31"/>
      <c r="J34" s="31"/>
    </row>
    <row r="35" spans="2:10" ht="15.75" x14ac:dyDescent="0.25">
      <c r="B35" s="31"/>
      <c r="C35" s="31"/>
      <c r="D35" s="31"/>
      <c r="E35" s="31"/>
      <c r="F35" s="31"/>
      <c r="G35" s="31"/>
      <c r="H35" s="31"/>
      <c r="I35" s="31"/>
      <c r="J35" s="31"/>
    </row>
    <row r="36" spans="2:10" ht="15.75" x14ac:dyDescent="0.25">
      <c r="B36" s="31"/>
      <c r="C36" s="31"/>
      <c r="D36" s="31"/>
      <c r="E36" s="31"/>
      <c r="F36" s="31"/>
      <c r="G36" s="31"/>
      <c r="H36" s="31"/>
      <c r="I36" s="31"/>
      <c r="J36" s="31"/>
    </row>
  </sheetData>
  <mergeCells count="3">
    <mergeCell ref="F2:G2"/>
    <mergeCell ref="K2:N2"/>
    <mergeCell ref="B3:P3"/>
  </mergeCells>
  <phoneticPr fontId="0" type="noConversion"/>
  <dataValidations count="1">
    <dataValidation type="textLength" operator="lessThanOrEqual" allowBlank="1" showInputMessage="1" showErrorMessage="1" errorTitle="Ошибка" error="Допускается ввод не более 900 символов!" sqref="E15">
      <formula1>900</formula1>
    </dataValidation>
  </dataValidations>
  <hyperlinks>
    <hyperlink ref="E14" r:id="rId1" display="mailto:sz_ekran@mail.ru"/>
  </hyperlinks>
  <printOptions horizontalCentered="1"/>
  <pageMargins left="0.11811023622047245" right="0.11811023622047245" top="0.74803149606299213" bottom="0.74803149606299213" header="0.31496062992125984" footer="0.31496062992125984"/>
  <pageSetup paperSize="9" scale="95"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6"/>
  <sheetViews>
    <sheetView view="pageBreakPreview" zoomScale="110" zoomScaleNormal="100" zoomScaleSheetLayoutView="110" workbookViewId="0">
      <pane ySplit="1" topLeftCell="A11" activePane="bottomLeft" state="frozen"/>
      <selection pane="bottomLeft" activeCell="J21" sqref="J21"/>
    </sheetView>
  </sheetViews>
  <sheetFormatPr defaultColWidth="8.85546875" defaultRowHeight="15.75" x14ac:dyDescent="0.25"/>
  <cols>
    <col min="1" max="1" width="5.5703125" style="1" customWidth="1"/>
    <col min="2" max="2" width="41" style="1" customWidth="1"/>
    <col min="3" max="3" width="11.42578125" style="1" customWidth="1"/>
    <col min="4" max="4" width="17.28515625" style="1" customWidth="1"/>
    <col min="5" max="5" width="16.5703125" style="47" customWidth="1"/>
    <col min="6" max="6" width="18.42578125" style="1" customWidth="1"/>
    <col min="7" max="16384" width="8.85546875" style="1"/>
  </cols>
  <sheetData>
    <row r="1" spans="1:10" customFormat="1" x14ac:dyDescent="0.25">
      <c r="A1" s="48"/>
      <c r="B1" s="48"/>
      <c r="C1" s="48"/>
      <c r="D1" s="49" t="s">
        <v>37</v>
      </c>
      <c r="E1" s="48"/>
      <c r="F1" s="48"/>
      <c r="H1" s="6"/>
      <c r="I1" s="7"/>
      <c r="J1" s="7"/>
    </row>
    <row r="2" spans="1:10" customFormat="1" x14ac:dyDescent="0.25">
      <c r="A2" s="48"/>
      <c r="B2" s="48"/>
      <c r="C2" s="48"/>
      <c r="D2" s="49" t="s">
        <v>1</v>
      </c>
      <c r="E2" s="48"/>
      <c r="F2" s="48"/>
    </row>
    <row r="3" spans="1:10" customFormat="1" x14ac:dyDescent="0.25">
      <c r="A3" s="48"/>
      <c r="B3" s="48"/>
      <c r="C3" s="48"/>
      <c r="D3" s="49" t="s">
        <v>2</v>
      </c>
      <c r="E3" s="48"/>
      <c r="F3" s="48"/>
    </row>
    <row r="4" spans="1:10" customFormat="1" x14ac:dyDescent="0.25">
      <c r="A4" s="48"/>
      <c r="B4" s="48"/>
      <c r="C4" s="48"/>
      <c r="D4" s="49" t="s">
        <v>3</v>
      </c>
      <c r="E4" s="48"/>
      <c r="F4" s="48"/>
    </row>
    <row r="5" spans="1:10" x14ac:dyDescent="0.25">
      <c r="A5" s="49"/>
      <c r="B5" s="49"/>
      <c r="C5" s="49"/>
      <c r="D5" s="50"/>
      <c r="E5" s="49"/>
      <c r="F5" s="49"/>
    </row>
    <row r="6" spans="1:10" ht="18.75" x14ac:dyDescent="0.3">
      <c r="A6" s="51" t="s">
        <v>38</v>
      </c>
      <c r="B6" s="51"/>
      <c r="C6" s="52"/>
      <c r="D6" s="51"/>
      <c r="E6" s="51"/>
      <c r="F6" s="52"/>
    </row>
    <row r="7" spans="1:10" ht="18.75" x14ac:dyDescent="0.3">
      <c r="A7" s="51" t="s">
        <v>39</v>
      </c>
      <c r="B7" s="51"/>
      <c r="C7" s="51"/>
      <c r="D7" s="51"/>
      <c r="E7" s="51"/>
      <c r="F7" s="51"/>
    </row>
    <row r="8" spans="1:10" ht="18.75" x14ac:dyDescent="0.3">
      <c r="A8" s="51" t="s">
        <v>40</v>
      </c>
      <c r="B8" s="51"/>
      <c r="C8" s="52"/>
      <c r="D8" s="51"/>
      <c r="E8" s="51"/>
      <c r="F8" s="52"/>
    </row>
    <row r="9" spans="1:10" ht="18.75" x14ac:dyDescent="0.3">
      <c r="A9" s="51" t="s">
        <v>41</v>
      </c>
      <c r="B9" s="51"/>
      <c r="C9" s="52"/>
      <c r="D9" s="51"/>
      <c r="E9" s="51"/>
      <c r="F9" s="52"/>
    </row>
    <row r="10" spans="1:10" ht="18.75" x14ac:dyDescent="0.3">
      <c r="A10" s="79" t="s">
        <v>124</v>
      </c>
      <c r="B10" s="79"/>
      <c r="C10" s="79"/>
      <c r="D10" s="79"/>
      <c r="E10" s="79"/>
      <c r="F10" s="79"/>
    </row>
    <row r="11" spans="1:10" x14ac:dyDescent="0.25">
      <c r="A11" s="49"/>
      <c r="B11" s="49"/>
      <c r="C11" s="49"/>
      <c r="D11" s="49"/>
      <c r="E11" s="49"/>
      <c r="F11" s="49"/>
    </row>
    <row r="12" spans="1:10" ht="80.25" customHeight="1" x14ac:dyDescent="0.25">
      <c r="A12" s="19" t="s">
        <v>6</v>
      </c>
      <c r="B12" s="19" t="s">
        <v>7</v>
      </c>
      <c r="C12" s="19" t="s">
        <v>42</v>
      </c>
      <c r="D12" s="19" t="s">
        <v>138</v>
      </c>
      <c r="E12" s="53" t="s">
        <v>139</v>
      </c>
      <c r="F12" s="19" t="s">
        <v>140</v>
      </c>
    </row>
    <row r="13" spans="1:10" ht="31.5" x14ac:dyDescent="0.25">
      <c r="A13" s="14" t="s">
        <v>11</v>
      </c>
      <c r="B13" s="15" t="s">
        <v>43</v>
      </c>
      <c r="C13" s="20"/>
      <c r="D13" s="58"/>
      <c r="E13" s="58"/>
      <c r="F13" s="58"/>
    </row>
    <row r="14" spans="1:10" x14ac:dyDescent="0.25">
      <c r="A14" s="14" t="s">
        <v>13</v>
      </c>
      <c r="B14" s="38" t="s">
        <v>117</v>
      </c>
      <c r="C14" s="20" t="s">
        <v>44</v>
      </c>
      <c r="D14" s="59">
        <v>3072.0340000000001</v>
      </c>
      <c r="E14" s="60">
        <v>435.69</v>
      </c>
      <c r="F14" s="61">
        <v>1773.2</v>
      </c>
      <c r="G14" s="36" t="s">
        <v>102</v>
      </c>
      <c r="H14" s="37" t="s">
        <v>101</v>
      </c>
      <c r="I14" s="37"/>
    </row>
    <row r="15" spans="1:10" x14ac:dyDescent="0.25">
      <c r="A15" s="14" t="s">
        <v>19</v>
      </c>
      <c r="B15" s="15" t="s">
        <v>45</v>
      </c>
      <c r="C15" s="20" t="s">
        <v>44</v>
      </c>
      <c r="D15" s="60">
        <f>D17+96.52</f>
        <v>461.73399999999998</v>
      </c>
      <c r="E15" s="60">
        <f>E17+8</f>
        <v>56.15</v>
      </c>
      <c r="F15" s="59">
        <f>F17+12.59</f>
        <v>62.930000000000007</v>
      </c>
      <c r="H15" s="37" t="s">
        <v>115</v>
      </c>
    </row>
    <row r="16" spans="1:10" ht="31.5" x14ac:dyDescent="0.25">
      <c r="A16" s="14" t="s">
        <v>46</v>
      </c>
      <c r="B16" s="15" t="s">
        <v>47</v>
      </c>
      <c r="C16" s="20" t="s">
        <v>44</v>
      </c>
      <c r="D16" s="60">
        <v>209.35</v>
      </c>
      <c r="E16" s="60">
        <f>E15+187.52</f>
        <v>243.67000000000002</v>
      </c>
      <c r="F16" s="62">
        <f>F15+190.9</f>
        <v>253.83</v>
      </c>
      <c r="H16" s="37" t="s">
        <v>116</v>
      </c>
    </row>
    <row r="17" spans="1:6" x14ac:dyDescent="0.25">
      <c r="A17" s="14" t="s">
        <v>48</v>
      </c>
      <c r="B17" s="15" t="s">
        <v>49</v>
      </c>
      <c r="C17" s="20" t="s">
        <v>44</v>
      </c>
      <c r="D17" s="59">
        <v>365.214</v>
      </c>
      <c r="E17" s="59">
        <v>48.15</v>
      </c>
      <c r="F17" s="59">
        <v>50.34</v>
      </c>
    </row>
    <row r="18" spans="1:6" ht="31.5" x14ac:dyDescent="0.25">
      <c r="A18" s="14" t="s">
        <v>24</v>
      </c>
      <c r="B18" s="15" t="s">
        <v>50</v>
      </c>
      <c r="C18" s="20"/>
      <c r="D18" s="63"/>
      <c r="E18" s="63"/>
      <c r="F18" s="63"/>
    </row>
    <row r="19" spans="1:6" ht="63.6" customHeight="1" x14ac:dyDescent="0.25">
      <c r="A19" s="14" t="s">
        <v>51</v>
      </c>
      <c r="B19" s="15" t="s">
        <v>52</v>
      </c>
      <c r="C19" s="21" t="s">
        <v>29</v>
      </c>
      <c r="D19" s="64">
        <f>D15/D14</f>
        <v>0.15030237295550763</v>
      </c>
      <c r="E19" s="64">
        <f>E15/E14</f>
        <v>0.12887603571346598</v>
      </c>
      <c r="F19" s="64">
        <f>F15/F14</f>
        <v>3.548951048951049E-2</v>
      </c>
    </row>
    <row r="20" spans="1:6" ht="31.5" x14ac:dyDescent="0.25">
      <c r="A20" s="14" t="s">
        <v>25</v>
      </c>
      <c r="B20" s="15" t="s">
        <v>53</v>
      </c>
      <c r="C20" s="20"/>
      <c r="D20" s="58"/>
      <c r="E20" s="58"/>
      <c r="F20" s="58"/>
    </row>
    <row r="21" spans="1:6" ht="47.25" x14ac:dyDescent="0.25">
      <c r="A21" s="2" t="s">
        <v>26</v>
      </c>
      <c r="B21" s="9" t="s">
        <v>54</v>
      </c>
      <c r="C21" s="18" t="s">
        <v>55</v>
      </c>
      <c r="D21" s="58"/>
      <c r="E21" s="58"/>
      <c r="F21" s="58"/>
    </row>
    <row r="22" spans="1:6" ht="31.5" x14ac:dyDescent="0.25">
      <c r="A22" s="2" t="s">
        <v>27</v>
      </c>
      <c r="B22" s="9" t="s">
        <v>56</v>
      </c>
      <c r="C22" s="18" t="s">
        <v>57</v>
      </c>
      <c r="D22" s="58"/>
      <c r="E22" s="58"/>
      <c r="F22" s="58"/>
    </row>
    <row r="23" spans="1:6" x14ac:dyDescent="0.25">
      <c r="A23" s="11" t="s">
        <v>28</v>
      </c>
      <c r="B23" s="12" t="s">
        <v>58</v>
      </c>
      <c r="C23" s="21" t="s">
        <v>55</v>
      </c>
      <c r="D23" s="65">
        <v>0.1361</v>
      </c>
      <c r="E23" s="66">
        <v>0.13284000000000001</v>
      </c>
      <c r="F23" s="66">
        <v>0.1497</v>
      </c>
    </row>
    <row r="24" spans="1:6" ht="31.5" x14ac:dyDescent="0.25">
      <c r="A24" s="11" t="s">
        <v>59</v>
      </c>
      <c r="B24" s="12" t="s">
        <v>60</v>
      </c>
      <c r="C24" s="21" t="s">
        <v>61</v>
      </c>
      <c r="D24" s="67">
        <v>1040.0719999999999</v>
      </c>
      <c r="E24" s="67">
        <v>1047.6099999999999</v>
      </c>
      <c r="F24" s="67">
        <v>1144.0999999999999</v>
      </c>
    </row>
    <row r="25" spans="1:6" ht="63" x14ac:dyDescent="0.25">
      <c r="A25" s="11" t="s">
        <v>62</v>
      </c>
      <c r="B25" s="12" t="s">
        <v>63</v>
      </c>
      <c r="C25" s="21" t="s">
        <v>61</v>
      </c>
      <c r="D25" s="68">
        <v>0</v>
      </c>
      <c r="E25" s="68">
        <v>0</v>
      </c>
      <c r="F25" s="68">
        <v>0</v>
      </c>
    </row>
    <row r="26" spans="1:6" ht="63" x14ac:dyDescent="0.25">
      <c r="A26" s="11" t="s">
        <v>64</v>
      </c>
      <c r="B26" s="12" t="s">
        <v>65</v>
      </c>
      <c r="C26" s="21" t="s">
        <v>29</v>
      </c>
      <c r="D26" s="59">
        <v>4.3099999999999996</v>
      </c>
      <c r="E26" s="59">
        <v>4.3099999999999996</v>
      </c>
      <c r="F26" s="59">
        <f>E26</f>
        <v>4.3099999999999996</v>
      </c>
    </row>
    <row r="27" spans="1:6" ht="78.75" x14ac:dyDescent="0.25">
      <c r="A27" s="11" t="s">
        <v>66</v>
      </c>
      <c r="B27" s="12" t="s">
        <v>67</v>
      </c>
      <c r="C27" s="21"/>
      <c r="D27" s="59" t="s">
        <v>134</v>
      </c>
      <c r="E27" s="59" t="s">
        <v>134</v>
      </c>
      <c r="F27" s="59" t="s">
        <v>134</v>
      </c>
    </row>
    <row r="28" spans="1:6" ht="63" x14ac:dyDescent="0.25">
      <c r="A28" s="8" t="s">
        <v>68</v>
      </c>
      <c r="B28" s="10" t="s">
        <v>69</v>
      </c>
      <c r="C28" s="22" t="s">
        <v>57</v>
      </c>
      <c r="D28" s="54"/>
      <c r="E28" s="54"/>
      <c r="F28" s="54"/>
    </row>
    <row r="29" spans="1:6" ht="47.25" x14ac:dyDescent="0.25">
      <c r="A29" s="11" t="s">
        <v>30</v>
      </c>
      <c r="B29" s="12" t="s">
        <v>118</v>
      </c>
      <c r="C29" s="21" t="s">
        <v>44</v>
      </c>
      <c r="D29" s="69">
        <f>'[1]НВВ на содержание'!$G$14</f>
        <v>12354.650000000001</v>
      </c>
      <c r="E29" s="70">
        <v>4931.51</v>
      </c>
      <c r="F29" s="69">
        <v>13554.658783921126</v>
      </c>
    </row>
    <row r="30" spans="1:6" ht="47.25" x14ac:dyDescent="0.25">
      <c r="A30" s="11" t="s">
        <v>31</v>
      </c>
      <c r="B30" s="12" t="s">
        <v>70</v>
      </c>
      <c r="C30" s="21" t="s">
        <v>44</v>
      </c>
      <c r="D30" s="69">
        <f>'[2]НВВ на содержание'!$G$15</f>
        <v>9272.369999999999</v>
      </c>
      <c r="E30" s="70">
        <v>4170.32</v>
      </c>
      <c r="F30" s="69">
        <v>10647.62800096512</v>
      </c>
    </row>
    <row r="31" spans="1:6" x14ac:dyDescent="0.25">
      <c r="A31" s="11"/>
      <c r="B31" s="12" t="s">
        <v>71</v>
      </c>
      <c r="C31" s="21"/>
      <c r="D31" s="54"/>
      <c r="E31" s="70"/>
      <c r="F31" s="54"/>
    </row>
    <row r="32" spans="1:6" x14ac:dyDescent="0.25">
      <c r="A32" s="11"/>
      <c r="B32" s="12" t="s">
        <v>72</v>
      </c>
      <c r="C32" s="21"/>
      <c r="D32" s="69">
        <f>'[1]НВВ на содержание'!$G$19</f>
        <v>6799.2</v>
      </c>
      <c r="E32" s="70">
        <v>1591.68</v>
      </c>
      <c r="F32" s="69">
        <v>7427.8837492991988</v>
      </c>
    </row>
    <row r="33" spans="1:6" x14ac:dyDescent="0.25">
      <c r="A33" s="11"/>
      <c r="B33" s="12" t="s">
        <v>73</v>
      </c>
      <c r="C33" s="21"/>
      <c r="D33" s="69">
        <f>'[1]НВВ на содержание'!$G$29</f>
        <v>192.26</v>
      </c>
      <c r="E33" s="71">
        <v>398.68</v>
      </c>
      <c r="F33" s="69">
        <v>416.79780899328011</v>
      </c>
    </row>
    <row r="34" spans="1:6" x14ac:dyDescent="0.25">
      <c r="A34" s="11"/>
      <c r="B34" s="12" t="s">
        <v>74</v>
      </c>
      <c r="C34" s="21"/>
      <c r="D34" s="69">
        <f>'[1]НВВ на содержание'!$G$16</f>
        <v>1401.88</v>
      </c>
      <c r="E34" s="70">
        <v>1239.6300000000001</v>
      </c>
      <c r="F34" s="69">
        <v>1295.9568050457601</v>
      </c>
    </row>
    <row r="35" spans="1:6" ht="63" x14ac:dyDescent="0.25">
      <c r="A35" s="11" t="s">
        <v>32</v>
      </c>
      <c r="B35" s="12" t="s">
        <v>75</v>
      </c>
      <c r="C35" s="21" t="s">
        <v>44</v>
      </c>
      <c r="D35" s="69">
        <f>'[1]НВВ на содержание'!$G$47</f>
        <v>2515.36</v>
      </c>
      <c r="E35" s="70">
        <v>757.59</v>
      </c>
      <c r="F35" s="72">
        <v>2907.0307829560056</v>
      </c>
    </row>
    <row r="36" spans="1:6" ht="31.5" x14ac:dyDescent="0.25">
      <c r="A36" s="11" t="s">
        <v>33</v>
      </c>
      <c r="B36" s="12" t="s">
        <v>76</v>
      </c>
      <c r="C36" s="21" t="s">
        <v>44</v>
      </c>
      <c r="D36" s="68"/>
      <c r="E36" s="73" t="s">
        <v>135</v>
      </c>
      <c r="F36" s="68"/>
    </row>
    <row r="37" spans="1:6" ht="31.5" x14ac:dyDescent="0.25">
      <c r="A37" s="11" t="s">
        <v>34</v>
      </c>
      <c r="B37" s="12" t="s">
        <v>77</v>
      </c>
      <c r="C37" s="21" t="s">
        <v>44</v>
      </c>
      <c r="D37" s="68"/>
      <c r="E37" s="68">
        <v>0</v>
      </c>
      <c r="F37" s="68"/>
    </row>
    <row r="38" spans="1:6" ht="47.25" x14ac:dyDescent="0.25">
      <c r="A38" s="11" t="s">
        <v>35</v>
      </c>
      <c r="B38" s="12" t="s">
        <v>78</v>
      </c>
      <c r="C38" s="21"/>
      <c r="D38" s="74" t="s">
        <v>135</v>
      </c>
      <c r="E38" s="68">
        <v>0</v>
      </c>
      <c r="F38" s="54"/>
    </row>
    <row r="39" spans="1:6" x14ac:dyDescent="0.25">
      <c r="A39" s="11"/>
      <c r="B39" s="12" t="s">
        <v>79</v>
      </c>
      <c r="C39" s="21"/>
      <c r="D39" s="54"/>
      <c r="E39" s="54"/>
      <c r="F39" s="54"/>
    </row>
    <row r="40" spans="1:6" x14ac:dyDescent="0.25">
      <c r="A40" s="11"/>
      <c r="B40" s="12" t="s">
        <v>80</v>
      </c>
      <c r="C40" s="21" t="s">
        <v>81</v>
      </c>
      <c r="D40" s="69">
        <f>'[2]НВВ на содержание'!$G$83</f>
        <v>462.3</v>
      </c>
      <c r="E40" s="54">
        <v>462.3</v>
      </c>
      <c r="F40" s="54">
        <f>E40</f>
        <v>462.3</v>
      </c>
    </row>
    <row r="41" spans="1:6" ht="31.5" x14ac:dyDescent="0.25">
      <c r="A41" s="11"/>
      <c r="B41" s="12" t="s">
        <v>82</v>
      </c>
      <c r="C41" s="21" t="s">
        <v>83</v>
      </c>
      <c r="D41" s="54"/>
      <c r="E41" s="54"/>
      <c r="F41" s="54"/>
    </row>
    <row r="42" spans="1:6" ht="47.25" x14ac:dyDescent="0.25">
      <c r="A42" s="11" t="s">
        <v>84</v>
      </c>
      <c r="B42" s="12" t="s">
        <v>85</v>
      </c>
      <c r="C42" s="21"/>
      <c r="D42" s="54"/>
      <c r="E42" s="54"/>
      <c r="F42" s="54"/>
    </row>
    <row r="43" spans="1:6" ht="31.5" x14ac:dyDescent="0.25">
      <c r="A43" s="11" t="s">
        <v>86</v>
      </c>
      <c r="B43" s="12" t="s">
        <v>87</v>
      </c>
      <c r="C43" s="21" t="s">
        <v>88</v>
      </c>
      <c r="D43" s="75">
        <v>20</v>
      </c>
      <c r="E43" s="54">
        <v>12</v>
      </c>
      <c r="F43" s="75">
        <f>D43</f>
        <v>20</v>
      </c>
    </row>
    <row r="44" spans="1:6" ht="31.5" x14ac:dyDescent="0.25">
      <c r="A44" s="11" t="s">
        <v>89</v>
      </c>
      <c r="B44" s="12" t="s">
        <v>90</v>
      </c>
      <c r="C44" s="21" t="s">
        <v>91</v>
      </c>
      <c r="D44" s="69">
        <f>D32*1000/12/D43</f>
        <v>28330</v>
      </c>
      <c r="E44" s="69">
        <f>E32*1000/12/E43</f>
        <v>11053.333333333334</v>
      </c>
      <c r="F44" s="69">
        <f>F32*1000/12/F43</f>
        <v>30949.515622079995</v>
      </c>
    </row>
    <row r="45" spans="1:6" ht="47.25" x14ac:dyDescent="0.25">
      <c r="A45" s="11" t="s">
        <v>92</v>
      </c>
      <c r="B45" s="12" t="s">
        <v>93</v>
      </c>
      <c r="C45" s="21"/>
      <c r="D45" s="54"/>
      <c r="E45" s="54"/>
      <c r="F45" s="54"/>
    </row>
    <row r="46" spans="1:6" x14ac:dyDescent="0.25">
      <c r="A46" s="16"/>
      <c r="B46" s="17" t="s">
        <v>79</v>
      </c>
      <c r="C46" s="23"/>
      <c r="D46" s="54"/>
      <c r="E46" s="54"/>
      <c r="F46" s="54"/>
    </row>
    <row r="47" spans="1:6" ht="47.25" x14ac:dyDescent="0.25">
      <c r="A47" s="8"/>
      <c r="B47" s="10" t="s">
        <v>94</v>
      </c>
      <c r="C47" s="22" t="s">
        <v>44</v>
      </c>
      <c r="D47" s="54"/>
      <c r="E47" s="54"/>
      <c r="F47" s="54"/>
    </row>
    <row r="48" spans="1:6" ht="47.25" x14ac:dyDescent="0.25">
      <c r="A48" s="8"/>
      <c r="B48" s="10" t="s">
        <v>95</v>
      </c>
      <c r="C48" s="22" t="s">
        <v>44</v>
      </c>
      <c r="D48" s="54"/>
      <c r="E48" s="54"/>
      <c r="F48" s="54"/>
    </row>
    <row r="49" spans="1:21" x14ac:dyDescent="0.25">
      <c r="E49" s="49"/>
    </row>
    <row r="50" spans="1:21" x14ac:dyDescent="0.25">
      <c r="A50" s="82" t="s">
        <v>96</v>
      </c>
      <c r="B50" s="82"/>
      <c r="C50" s="82"/>
      <c r="D50" s="82"/>
      <c r="E50" s="82"/>
      <c r="F50" s="82"/>
    </row>
    <row r="51" spans="1:21" x14ac:dyDescent="0.25">
      <c r="A51" s="82" t="s">
        <v>97</v>
      </c>
      <c r="B51" s="82"/>
      <c r="C51" s="82"/>
      <c r="D51" s="82"/>
      <c r="E51" s="82"/>
      <c r="F51" s="82"/>
    </row>
    <row r="52" spans="1:21" x14ac:dyDescent="0.25">
      <c r="A52" s="82" t="s">
        <v>98</v>
      </c>
      <c r="B52" s="82"/>
      <c r="C52" s="82"/>
      <c r="D52" s="82"/>
      <c r="E52" s="82"/>
      <c r="F52" s="82"/>
    </row>
    <row r="53" spans="1:21" ht="34.9" customHeight="1" x14ac:dyDescent="0.25">
      <c r="A53" s="83" t="s">
        <v>99</v>
      </c>
      <c r="B53" s="83"/>
      <c r="C53" s="83"/>
      <c r="D53" s="83"/>
      <c r="E53" s="83"/>
      <c r="F53" s="83"/>
    </row>
    <row r="54" spans="1:21" x14ac:dyDescent="0.25">
      <c r="A54" s="82" t="s">
        <v>100</v>
      </c>
      <c r="B54" s="82"/>
      <c r="C54" s="82"/>
      <c r="D54" s="82"/>
      <c r="E54" s="82"/>
      <c r="F54" s="82"/>
    </row>
    <row r="55" spans="1:21" ht="19.5" customHeight="1" x14ac:dyDescent="0.25">
      <c r="A55" s="39" t="s">
        <v>119</v>
      </c>
      <c r="B55" s="80" t="s">
        <v>120</v>
      </c>
      <c r="C55" s="81"/>
      <c r="D55" s="81"/>
      <c r="E55" s="81"/>
      <c r="F55" s="81"/>
      <c r="G55" s="40"/>
      <c r="H55" s="41"/>
      <c r="I55" s="42" t="s">
        <v>121</v>
      </c>
      <c r="J55" s="43"/>
      <c r="K55" s="41"/>
      <c r="L55" s="41"/>
      <c r="M55" s="41"/>
      <c r="N55" s="41"/>
      <c r="O55" s="41"/>
      <c r="P55" s="41"/>
      <c r="Q55" s="41"/>
      <c r="R55" s="41"/>
      <c r="S55" s="41"/>
      <c r="T55" s="41"/>
      <c r="U55" s="41"/>
    </row>
    <row r="56" spans="1:21" ht="33" customHeight="1" x14ac:dyDescent="0.25">
      <c r="A56" s="44" t="s">
        <v>122</v>
      </c>
      <c r="B56" s="80" t="s">
        <v>123</v>
      </c>
      <c r="C56" s="81"/>
      <c r="D56" s="81"/>
      <c r="E56" s="81"/>
      <c r="F56" s="81"/>
      <c r="G56" s="45"/>
      <c r="H56" s="41"/>
      <c r="I56" s="42"/>
      <c r="J56" s="41"/>
      <c r="K56" s="41"/>
      <c r="L56" s="41"/>
      <c r="M56" s="41"/>
      <c r="N56" s="41"/>
      <c r="O56" s="41"/>
      <c r="P56" s="41"/>
      <c r="Q56" s="41"/>
      <c r="R56" s="41"/>
      <c r="S56" s="41"/>
      <c r="T56" s="41"/>
      <c r="U56" s="41"/>
    </row>
  </sheetData>
  <mergeCells count="8">
    <mergeCell ref="A10:F10"/>
    <mergeCell ref="B55:F55"/>
    <mergeCell ref="B56:F56"/>
    <mergeCell ref="A54:F54"/>
    <mergeCell ref="A50:F50"/>
    <mergeCell ref="A51:F51"/>
    <mergeCell ref="A52:F52"/>
    <mergeCell ref="A53:F53"/>
  </mergeCells>
  <phoneticPr fontId="0" type="noConversion"/>
  <printOptions horizontalCentered="1"/>
  <pageMargins left="0.78740157480314965" right="0.19685039370078741" top="0.78740157480314965" bottom="0.19685039370078741" header="0.51181102362204722" footer="3.937007874015748E-2"/>
  <pageSetup paperSize="9" scale="85" orientation="portrait" r:id="rId1"/>
  <headerFooter alignWithMargins="0">
    <oddFooter>&amp;R&amp;P</oddFooter>
  </headerFooter>
  <colBreaks count="1" manualBreakCount="1">
    <brk id="6"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tabSelected="1" view="pageBreakPreview" zoomScaleNormal="85" zoomScaleSheetLayoutView="100" workbookViewId="0">
      <pane ySplit="10" topLeftCell="A15" activePane="bottomLeft" state="frozenSplit"/>
      <selection activeCell="E11" sqref="E11"/>
      <selection pane="bottomLeft" activeCell="E28" sqref="E28"/>
    </sheetView>
  </sheetViews>
  <sheetFormatPr defaultColWidth="8.85546875" defaultRowHeight="15.75" x14ac:dyDescent="0.25"/>
  <cols>
    <col min="1" max="1" width="6.140625" style="1" customWidth="1"/>
    <col min="2" max="2" width="86.42578125" style="1" customWidth="1"/>
    <col min="3" max="3" width="14.42578125" style="1" customWidth="1"/>
    <col min="4" max="9" width="17.7109375" style="1" customWidth="1"/>
    <col min="10" max="10" width="8.85546875" style="1"/>
    <col min="11" max="13" width="17.42578125" style="1" customWidth="1"/>
    <col min="14" max="16384" width="8.85546875" style="1"/>
  </cols>
  <sheetData>
    <row r="1" spans="1:14" customFormat="1" x14ac:dyDescent="0.25">
      <c r="D1" s="1"/>
      <c r="F1" s="1" t="s">
        <v>0</v>
      </c>
    </row>
    <row r="2" spans="1:14" customFormat="1" x14ac:dyDescent="0.25">
      <c r="D2" s="1"/>
      <c r="F2" s="1" t="s">
        <v>1</v>
      </c>
    </row>
    <row r="3" spans="1:14" customFormat="1" x14ac:dyDescent="0.25">
      <c r="D3" s="1"/>
      <c r="F3" s="1" t="s">
        <v>2</v>
      </c>
    </row>
    <row r="4" spans="1:14" customFormat="1" x14ac:dyDescent="0.25">
      <c r="D4" s="1"/>
      <c r="F4" s="1" t="s">
        <v>3</v>
      </c>
    </row>
    <row r="6" spans="1:14" x14ac:dyDescent="0.25">
      <c r="A6" s="28" t="s">
        <v>4</v>
      </c>
      <c r="B6" s="28"/>
      <c r="C6" s="28"/>
      <c r="D6" s="28"/>
      <c r="E6" s="28"/>
      <c r="F6" s="28"/>
      <c r="G6" s="28"/>
      <c r="H6" s="28"/>
    </row>
    <row r="7" spans="1:14" x14ac:dyDescent="0.25">
      <c r="A7" s="28" t="s">
        <v>5</v>
      </c>
      <c r="B7" s="28"/>
      <c r="C7" s="28"/>
      <c r="D7" s="28"/>
      <c r="E7" s="28"/>
      <c r="F7" s="28"/>
      <c r="G7" s="28"/>
      <c r="H7" s="28"/>
      <c r="I7" s="28"/>
    </row>
    <row r="9" spans="1:14" ht="83.25" customHeight="1" x14ac:dyDescent="0.25">
      <c r="A9" s="84" t="s">
        <v>6</v>
      </c>
      <c r="B9" s="84" t="s">
        <v>7</v>
      </c>
      <c r="C9" s="86" t="s">
        <v>8</v>
      </c>
      <c r="D9" s="84" t="s">
        <v>143</v>
      </c>
      <c r="E9" s="84"/>
      <c r="F9" s="88" t="s">
        <v>142</v>
      </c>
      <c r="G9" s="89"/>
      <c r="H9" s="84" t="s">
        <v>141</v>
      </c>
      <c r="I9" s="84"/>
      <c r="J9" s="24"/>
      <c r="K9" s="25"/>
      <c r="L9" s="26"/>
      <c r="M9" s="25"/>
      <c r="N9" s="24"/>
    </row>
    <row r="10" spans="1:14" ht="33.6" customHeight="1" x14ac:dyDescent="0.25">
      <c r="A10" s="86"/>
      <c r="B10" s="86"/>
      <c r="C10" s="87"/>
      <c r="D10" s="3" t="s">
        <v>9</v>
      </c>
      <c r="E10" s="3" t="s">
        <v>10</v>
      </c>
      <c r="F10" s="3" t="s">
        <v>9</v>
      </c>
      <c r="G10" s="3" t="s">
        <v>10</v>
      </c>
      <c r="H10" s="2" t="s">
        <v>9</v>
      </c>
      <c r="I10" s="2" t="s">
        <v>10</v>
      </c>
    </row>
    <row r="11" spans="1:14" ht="27" hidden="1" customHeight="1" x14ac:dyDescent="0.25">
      <c r="A11" s="2" t="s">
        <v>11</v>
      </c>
      <c r="B11" s="4" t="s">
        <v>12</v>
      </c>
      <c r="C11" s="18"/>
      <c r="D11" s="27"/>
      <c r="E11" s="27"/>
      <c r="F11" s="27"/>
      <c r="G11" s="5"/>
      <c r="H11" s="5"/>
      <c r="I11" s="5"/>
    </row>
    <row r="12" spans="1:14" hidden="1" x14ac:dyDescent="0.25">
      <c r="A12" s="2" t="s">
        <v>13</v>
      </c>
      <c r="B12" s="4" t="s">
        <v>14</v>
      </c>
      <c r="C12" s="18"/>
      <c r="D12" s="5"/>
      <c r="E12" s="5"/>
      <c r="F12" s="5"/>
      <c r="G12" s="5"/>
      <c r="H12" s="5"/>
      <c r="I12" s="5"/>
    </row>
    <row r="13" spans="1:14" ht="98.25" hidden="1" customHeight="1" x14ac:dyDescent="0.25">
      <c r="A13" s="2"/>
      <c r="B13" s="4" t="s">
        <v>15</v>
      </c>
      <c r="C13" s="18" t="s">
        <v>16</v>
      </c>
      <c r="D13" s="5"/>
      <c r="E13" s="5"/>
      <c r="F13" s="5"/>
      <c r="G13" s="5"/>
      <c r="H13" s="5"/>
      <c r="I13" s="5"/>
    </row>
    <row r="14" spans="1:14" ht="111.75" hidden="1" customHeight="1" x14ac:dyDescent="0.25">
      <c r="A14" s="2"/>
      <c r="B14" s="4" t="s">
        <v>17</v>
      </c>
      <c r="C14" s="18" t="s">
        <v>18</v>
      </c>
      <c r="D14" s="5"/>
      <c r="E14" s="5"/>
      <c r="F14" s="5"/>
      <c r="G14" s="5"/>
      <c r="H14" s="5"/>
      <c r="I14" s="5"/>
    </row>
    <row r="15" spans="1:14" ht="18" customHeight="1" x14ac:dyDescent="0.25">
      <c r="A15" s="2"/>
      <c r="B15" s="4"/>
      <c r="C15" s="18"/>
      <c r="D15" s="5"/>
      <c r="E15" s="5"/>
      <c r="F15" s="5"/>
      <c r="G15" s="5"/>
      <c r="H15" s="5"/>
      <c r="I15" s="5"/>
    </row>
    <row r="16" spans="1:14" ht="18" customHeight="1" x14ac:dyDescent="0.25">
      <c r="A16" s="85" t="s">
        <v>19</v>
      </c>
      <c r="B16" s="15" t="s">
        <v>114</v>
      </c>
      <c r="C16" s="20"/>
      <c r="D16" s="13"/>
      <c r="E16" s="13"/>
      <c r="F16" s="13"/>
      <c r="G16" s="13"/>
      <c r="H16" s="13"/>
      <c r="I16" s="13"/>
    </row>
    <row r="17" spans="1:9" ht="37.5" customHeight="1" x14ac:dyDescent="0.25">
      <c r="A17" s="85"/>
      <c r="B17" s="55" t="s">
        <v>125</v>
      </c>
      <c r="C17" s="56"/>
      <c r="D17" s="54"/>
      <c r="E17" s="54"/>
      <c r="F17" s="54"/>
      <c r="G17" s="54"/>
      <c r="H17" s="13"/>
      <c r="I17" s="13"/>
    </row>
    <row r="18" spans="1:9" x14ac:dyDescent="0.25">
      <c r="A18" s="85"/>
      <c r="B18" s="57" t="s">
        <v>20</v>
      </c>
      <c r="C18" s="56"/>
      <c r="D18" s="54"/>
      <c r="E18" s="54"/>
      <c r="F18" s="54"/>
      <c r="G18" s="54"/>
      <c r="H18" s="13"/>
      <c r="I18" s="13"/>
    </row>
    <row r="19" spans="1:9" ht="18.75" customHeight="1" x14ac:dyDescent="0.25">
      <c r="A19" s="85"/>
      <c r="B19" s="57" t="s">
        <v>21</v>
      </c>
      <c r="C19" s="56" t="s">
        <v>16</v>
      </c>
      <c r="D19" s="90">
        <v>1278861.79</v>
      </c>
      <c r="E19" s="90">
        <v>1278861.79</v>
      </c>
      <c r="F19" s="90">
        <v>1249446.27</v>
      </c>
      <c r="G19" s="90">
        <v>1300506.42</v>
      </c>
      <c r="H19" s="13"/>
      <c r="I19" s="13"/>
    </row>
    <row r="20" spans="1:9" ht="19.5" customHeight="1" x14ac:dyDescent="0.25">
      <c r="A20" s="85"/>
      <c r="B20" s="57" t="s">
        <v>22</v>
      </c>
      <c r="C20" s="56" t="s">
        <v>18</v>
      </c>
      <c r="D20" s="90">
        <v>384.89</v>
      </c>
      <c r="E20" s="90">
        <v>384.89</v>
      </c>
      <c r="F20" s="90">
        <v>355.31</v>
      </c>
      <c r="G20" s="90">
        <v>375.47</v>
      </c>
      <c r="H20" s="13"/>
      <c r="I20" s="13"/>
    </row>
    <row r="21" spans="1:9" x14ac:dyDescent="0.25">
      <c r="A21" s="85"/>
      <c r="B21" s="57" t="s">
        <v>23</v>
      </c>
      <c r="C21" s="56" t="s">
        <v>144</v>
      </c>
      <c r="D21" s="90">
        <v>2398.6799999999998</v>
      </c>
      <c r="E21" s="90">
        <v>2398.39</v>
      </c>
      <c r="F21" s="90">
        <v>2256.42</v>
      </c>
      <c r="G21" s="90">
        <v>2354.23</v>
      </c>
      <c r="H21" s="13"/>
      <c r="I21" s="13"/>
    </row>
    <row r="23" spans="1:9" ht="17.25" customHeight="1" x14ac:dyDescent="0.25">
      <c r="A23" s="82" t="s">
        <v>36</v>
      </c>
      <c r="B23" s="82"/>
      <c r="C23" s="82"/>
    </row>
    <row r="24" spans="1:9" ht="32.25" customHeight="1" x14ac:dyDescent="0.25">
      <c r="A24" s="82" t="s">
        <v>126</v>
      </c>
      <c r="B24" s="82"/>
      <c r="C24" s="82"/>
    </row>
  </sheetData>
  <mergeCells count="9">
    <mergeCell ref="A24:C24"/>
    <mergeCell ref="H9:I9"/>
    <mergeCell ref="A16:A21"/>
    <mergeCell ref="A23:C23"/>
    <mergeCell ref="A9:A10"/>
    <mergeCell ref="B9:B10"/>
    <mergeCell ref="C9:C10"/>
    <mergeCell ref="D9:E9"/>
    <mergeCell ref="F9:G9"/>
  </mergeCells>
  <phoneticPr fontId="0" type="noConversion"/>
  <printOptions horizontalCentered="1"/>
  <pageMargins left="0.19685039370078741" right="0.19685039370078741" top="0.39370078740157483" bottom="0.11811023622047245" header="0.51181102362204722" footer="3.937007874015748E-2"/>
  <pageSetup paperSize="9" scale="69" orientation="landscape" r:id="rId1"/>
  <headerFooter alignWithMargins="0"/>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8</vt:i4>
      </vt:variant>
    </vt:vector>
  </HeadingPairs>
  <TitlesOfParts>
    <vt:vector size="11" baseType="lpstr">
      <vt:lpstr>Приложение 1</vt:lpstr>
      <vt:lpstr>прил2 пр24</vt:lpstr>
      <vt:lpstr>прил5пр24</vt:lpstr>
      <vt:lpstr>'прил2 пр24'!_Par713</vt:lpstr>
      <vt:lpstr>'прил2 пр24'!_Par714</vt:lpstr>
      <vt:lpstr>'прил2 пр24'!_Par715</vt:lpstr>
      <vt:lpstr>'прил2 пр24'!_Par716</vt:lpstr>
      <vt:lpstr>'прил2 пр24'!Заголовки_для_печати</vt:lpstr>
      <vt:lpstr>прил5пр24!Заголовки_для_печати</vt:lpstr>
      <vt:lpstr>'прил2 пр24'!Область_печати</vt:lpstr>
      <vt:lpstr>прил5пр24!Область_печати</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User</cp:lastModifiedBy>
  <cp:lastPrinted>2016-04-06T04:20:26Z</cp:lastPrinted>
  <dcterms:created xsi:type="dcterms:W3CDTF">2015-03-24T10:29:00Z</dcterms:created>
  <dcterms:modified xsi:type="dcterms:W3CDTF">2017-03-09T04:50:01Z</dcterms:modified>
</cp:coreProperties>
</file>