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8505" activeTab="0"/>
  </bookViews>
  <sheets>
    <sheet name="Потер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<sst xmlns="http://schemas.openxmlformats.org/spreadsheetml/2006/main" count="25" uniqueCount="25">
  <si>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Период</t>
  </si>
  <si>
    <t>Эл.эн. приобретаемая в целях компенсации потерь.нерегулируемый тариф.Высокое (КВт)</t>
  </si>
  <si>
    <t>Тариф, (руб.)</t>
  </si>
  <si>
    <t>Стоимость товаров(услуг) без НДС</t>
  </si>
  <si>
    <t>Стоимость товаров(услуг) без  НДС</t>
  </si>
  <si>
    <t>Стоимость товаров(услуг) с 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</si>
  <si>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</si>
  <si>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</si>
  <si>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</si>
  <si>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</si>
  <si>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</si>
  <si>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</si>
  <si>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</si>
  <si>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</si>
  <si>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</si>
  <si>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</si>
  <si>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</si>
  <si>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</si>
  <si>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</si>
  <si>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1 кв</t>
  </si>
  <si>
    <t>Ф-5</t>
  </si>
  <si>
    <t>1 полугодие</t>
  </si>
  <si>
    <t>9 месяцев</t>
  </si>
  <si>
    <t>год</t>
  </si>
  <si>
    <t>КОМПЕНСАЦИЯ ПОТЕРЬ за 2017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</si>
</sst>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distributed" wrapText="1"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35" fillId="0" borderId="12" xfId="0" applyNumberFormat="1" applyFont="1" applyBorder="1" applyAlignment="1">
      <alignment/>
    </xf>
    <xf numFmtId="0" fontId="35" fillId="0" borderId="12" xfId="0" applyFont="1" applyBorder="1" applyAlignment="1">
      <alignment/>
    </xf>
    <xf numFmtId="4" fontId="35" fillId="0" borderId="12" xfId="0" applyNumberFormat="1" applyFont="1" applyBorder="1" applyAlignment="1">
      <alignment/>
    </xf>
    <xf numFmtId="3" fontId="35" fillId="33" borderId="12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3" xfId="0" applyBorder="1" applyAlignment="1">
      <alignment/>
    </xf>
    <xf numFmtId="0" fontId="26" fillId="0" borderId="13" xfId="0" applyFont="1" applyBorder="1" applyAlignment="1">
      <alignment horizontal="right"/>
    </xf>
    <xf numFmtId="3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4" fontId="26" fillId="0" borderId="13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26" fillId="34" borderId="0" xfId="0" applyFont="1" applyFill="1" applyBorder="1" applyAlignment="1">
      <alignment horizontal="right"/>
    </xf>
    <xf numFmtId="3" fontId="26" fillId="34" borderId="0" xfId="0" applyNumberFormat="1" applyFont="1" applyFill="1" applyBorder="1" applyAlignment="1">
      <alignment/>
    </xf>
    <xf numFmtId="0" fontId="26" fillId="34" borderId="0" xfId="0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33" fillId="0" borderId="14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10" xfId="0" applyFill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K36" sqref="K36"/>
    </sheetView>
  </sheetViews>
  <sheetFormatPr defaultColWidth="9.140625" defaultRowHeight="15"/>
  <cols>
    <col min="1" max="1" width="5.8515625" style="0" customWidth="1"/>
    <col min="2" max="2" width="16.140625" style="0" customWidth="1"/>
    <col min="3" max="3" width="25.421875" style="0" customWidth="1"/>
    <col min="4" max="4" width="14.00390625" style="0" customWidth="1"/>
    <col min="5" max="5" width="19.28125" style="0" customWidth="1"/>
    <col min="6" max="6" width="18.421875" style="0" customWidth="1"/>
    <col min="7" max="7" width="16.421875" style="0" customWidth="1"/>
  </cols>
  <sheetData>
    <row r="2" spans="1:7" ht="18.75">
      <c r="A2" s="31" t="s">
        <v>24</v>
      </c>
      <c r="B2" s="31"/>
      <c r="C2" s="31"/>
      <c r="D2" s="31"/>
      <c r="E2" s="31"/>
      <c r="F2" s="31"/>
      <c r="G2" s="31"/>
    </row>
    <row r="4" spans="1:7" ht="67.5" customHeigh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7" ht="15">
      <c r="A5" s="1">
        <v>1</v>
      </c>
      <c r="B5" s="1" t="s">
        <v>6</v>
      </c>
      <c r="C5" s="3">
        <v>3089</v>
      </c>
      <c r="D5" s="4">
        <v>2.20021</v>
      </c>
      <c r="E5" s="5">
        <f>C5*D5</f>
        <v>6796.448690000001</v>
      </c>
      <c r="F5" s="32">
        <v>6796.45</v>
      </c>
      <c r="G5" s="32">
        <v>8019.81</v>
      </c>
    </row>
    <row r="6" spans="1:7" ht="15.75" thickBot="1">
      <c r="A6" s="6"/>
      <c r="B6" s="6"/>
      <c r="C6" s="7"/>
      <c r="D6" s="6"/>
      <c r="E6" s="8">
        <f aca="true" t="shared" si="0" ref="E6:E28">C6*D6</f>
        <v>0</v>
      </c>
      <c r="F6" s="33"/>
      <c r="G6" s="33"/>
    </row>
    <row r="7" spans="1:7" ht="15">
      <c r="A7" s="9">
        <v>2</v>
      </c>
      <c r="B7" s="9" t="s">
        <v>7</v>
      </c>
      <c r="C7" s="10">
        <v>2019</v>
      </c>
      <c r="D7" s="11">
        <v>2.7555</v>
      </c>
      <c r="E7" s="12">
        <f t="shared" si="0"/>
        <v>5563.3545</v>
      </c>
      <c r="F7" s="32">
        <f>E7</f>
        <v>5563.3545</v>
      </c>
      <c r="G7" s="32">
        <v>6564.75</v>
      </c>
    </row>
    <row r="8" spans="1:7" ht="15.75" thickBot="1">
      <c r="A8" s="6"/>
      <c r="B8" s="6"/>
      <c r="C8" s="7"/>
      <c r="D8" s="6"/>
      <c r="E8" s="8">
        <f t="shared" si="0"/>
        <v>0</v>
      </c>
      <c r="F8" s="33"/>
      <c r="G8" s="33"/>
    </row>
    <row r="9" spans="1:7" ht="15">
      <c r="A9" s="9">
        <v>3</v>
      </c>
      <c r="B9" s="9" t="s">
        <v>8</v>
      </c>
      <c r="C9" s="10">
        <v>2123</v>
      </c>
      <c r="D9" s="11">
        <v>2.36651</v>
      </c>
      <c r="E9" s="12">
        <f t="shared" si="0"/>
        <v>5024.10073</v>
      </c>
      <c r="F9" s="32">
        <v>5024.1</v>
      </c>
      <c r="G9" s="32">
        <v>5928.44</v>
      </c>
    </row>
    <row r="10" spans="1:7" ht="15.75" thickBot="1">
      <c r="A10" s="6"/>
      <c r="B10" s="6"/>
      <c r="C10" s="7"/>
      <c r="D10" s="6"/>
      <c r="E10" s="8">
        <f t="shared" si="0"/>
        <v>0</v>
      </c>
      <c r="F10" s="33"/>
      <c r="G10" s="33"/>
    </row>
    <row r="11" spans="1:7" ht="15">
      <c r="A11" s="9">
        <v>4</v>
      </c>
      <c r="B11" s="9" t="s">
        <v>9</v>
      </c>
      <c r="C11" s="10">
        <v>2044</v>
      </c>
      <c r="D11" s="11">
        <v>2.65088</v>
      </c>
      <c r="E11" s="12">
        <f t="shared" si="0"/>
        <v>5418.39872</v>
      </c>
      <c r="F11" s="32">
        <v>5418.4</v>
      </c>
      <c r="G11" s="32">
        <v>6393.71</v>
      </c>
    </row>
    <row r="12" spans="1:7" ht="15.75" thickBot="1">
      <c r="A12" s="6"/>
      <c r="B12" s="6"/>
      <c r="C12" s="7"/>
      <c r="D12" s="6"/>
      <c r="E12" s="8">
        <f t="shared" si="0"/>
        <v>0</v>
      </c>
      <c r="F12" s="33"/>
      <c r="G12" s="33"/>
    </row>
    <row r="13" spans="1:7" ht="15">
      <c r="A13" s="9">
        <v>5</v>
      </c>
      <c r="B13" s="9" t="s">
        <v>10</v>
      </c>
      <c r="C13" s="10">
        <v>1860</v>
      </c>
      <c r="D13" s="11">
        <v>2.52906</v>
      </c>
      <c r="E13" s="12">
        <f t="shared" si="0"/>
        <v>4704.0516</v>
      </c>
      <c r="F13" s="32">
        <v>4704.05</v>
      </c>
      <c r="G13" s="32">
        <v>5550.78</v>
      </c>
    </row>
    <row r="14" spans="1:7" ht="15.75" thickBot="1">
      <c r="A14" s="1"/>
      <c r="B14" s="6"/>
      <c r="C14" s="7"/>
      <c r="D14" s="6"/>
      <c r="E14" s="8">
        <f t="shared" si="0"/>
        <v>0</v>
      </c>
      <c r="F14" s="33"/>
      <c r="G14" s="33"/>
    </row>
    <row r="15" spans="1:7" ht="15">
      <c r="A15" s="1">
        <v>6</v>
      </c>
      <c r="B15" s="9" t="s">
        <v>11</v>
      </c>
      <c r="C15" s="10">
        <v>1956</v>
      </c>
      <c r="D15" s="11">
        <v>2.41695</v>
      </c>
      <c r="E15" s="12">
        <f t="shared" si="0"/>
        <v>4727.5542</v>
      </c>
      <c r="F15" s="32">
        <v>4727.55</v>
      </c>
      <c r="G15" s="32">
        <v>5578.51</v>
      </c>
    </row>
    <row r="16" spans="1:7" ht="15.75" thickBot="1">
      <c r="A16" s="6"/>
      <c r="B16" s="6"/>
      <c r="C16" s="7"/>
      <c r="D16" s="6"/>
      <c r="E16" s="8">
        <f t="shared" si="0"/>
        <v>0</v>
      </c>
      <c r="F16" s="33"/>
      <c r="G16" s="33"/>
    </row>
    <row r="17" spans="1:7" ht="15">
      <c r="A17" s="9">
        <v>7</v>
      </c>
      <c r="B17" s="9" t="s">
        <v>12</v>
      </c>
      <c r="C17" s="13">
        <v>3300</v>
      </c>
      <c r="D17" s="11">
        <v>2.86661</v>
      </c>
      <c r="E17" s="12">
        <f t="shared" si="0"/>
        <v>9459.813</v>
      </c>
      <c r="F17" s="32">
        <v>9698.77</v>
      </c>
      <c r="G17" s="32">
        <v>11444.55</v>
      </c>
    </row>
    <row r="18" spans="1:7" ht="15.75" thickBot="1">
      <c r="A18" s="6"/>
      <c r="B18" s="6"/>
      <c r="C18" s="14">
        <v>90</v>
      </c>
      <c r="D18" s="6">
        <v>2.65513</v>
      </c>
      <c r="E18" s="8">
        <f t="shared" si="0"/>
        <v>238.9617</v>
      </c>
      <c r="F18" s="33"/>
      <c r="G18" s="33"/>
    </row>
    <row r="19" spans="1:7" ht="15">
      <c r="A19" s="9">
        <v>8</v>
      </c>
      <c r="B19" s="9" t="s">
        <v>13</v>
      </c>
      <c r="C19" s="10">
        <v>3300</v>
      </c>
      <c r="D19" s="11">
        <v>2.93143</v>
      </c>
      <c r="E19" s="12">
        <f t="shared" si="0"/>
        <v>9673.719000000001</v>
      </c>
      <c r="F19" s="32">
        <v>13422.81</v>
      </c>
      <c r="G19" s="32">
        <v>15838.92</v>
      </c>
    </row>
    <row r="20" spans="1:7" ht="15.75" thickBot="1">
      <c r="A20" s="6"/>
      <c r="B20" s="6"/>
      <c r="C20" s="7">
        <v>1375</v>
      </c>
      <c r="D20" s="6">
        <v>2.72661</v>
      </c>
      <c r="E20" s="8">
        <f t="shared" si="0"/>
        <v>3749.08875</v>
      </c>
      <c r="F20" s="33"/>
      <c r="G20" s="33"/>
    </row>
    <row r="21" spans="1:7" ht="15">
      <c r="A21" s="9">
        <v>9</v>
      </c>
      <c r="B21" s="9" t="s">
        <v>14</v>
      </c>
      <c r="C21" s="10">
        <v>3300</v>
      </c>
      <c r="D21" s="11">
        <v>3.01753</v>
      </c>
      <c r="E21" s="12">
        <f t="shared" si="0"/>
        <v>9957.849</v>
      </c>
      <c r="F21" s="32">
        <v>12725.78</v>
      </c>
      <c r="G21" s="32">
        <v>15016.42</v>
      </c>
    </row>
    <row r="22" spans="1:7" ht="15.75" thickBot="1">
      <c r="A22" s="6"/>
      <c r="B22" s="6"/>
      <c r="C22" s="7">
        <v>981</v>
      </c>
      <c r="D22" s="6">
        <v>2.82154</v>
      </c>
      <c r="E22" s="8">
        <f t="shared" si="0"/>
        <v>2767.9307400000002</v>
      </c>
      <c r="F22" s="33"/>
      <c r="G22" s="33"/>
    </row>
    <row r="23" spans="1:7" ht="15">
      <c r="A23" s="9">
        <v>10</v>
      </c>
      <c r="B23" s="9" t="s">
        <v>15</v>
      </c>
      <c r="C23" s="10">
        <v>3018</v>
      </c>
      <c r="D23" s="11">
        <v>2.92279</v>
      </c>
      <c r="E23" s="12">
        <f t="shared" si="0"/>
        <v>8820.98022</v>
      </c>
      <c r="F23" s="32">
        <v>8820.98</v>
      </c>
      <c r="G23" s="32">
        <v>10408.76</v>
      </c>
    </row>
    <row r="24" spans="1:7" ht="15.75" thickBot="1">
      <c r="A24" s="6"/>
      <c r="B24" s="6"/>
      <c r="C24" s="7"/>
      <c r="D24" s="6"/>
      <c r="E24" s="8">
        <f t="shared" si="0"/>
        <v>0</v>
      </c>
      <c r="F24" s="33"/>
      <c r="G24" s="33"/>
    </row>
    <row r="25" spans="1:7" ht="15">
      <c r="A25" s="9">
        <v>11</v>
      </c>
      <c r="B25" s="9" t="s">
        <v>16</v>
      </c>
      <c r="C25" s="10">
        <v>2525</v>
      </c>
      <c r="D25" s="11">
        <v>2.90035</v>
      </c>
      <c r="E25" s="12">
        <f t="shared" si="0"/>
        <v>7323.38375</v>
      </c>
      <c r="F25" s="32">
        <v>7323.38</v>
      </c>
      <c r="G25" s="32">
        <v>8641.59</v>
      </c>
    </row>
    <row r="26" spans="1:7" ht="15.75" thickBot="1">
      <c r="A26" s="6"/>
      <c r="B26" s="6"/>
      <c r="C26" s="7"/>
      <c r="D26" s="6"/>
      <c r="E26" s="8">
        <f t="shared" si="0"/>
        <v>0</v>
      </c>
      <c r="F26" s="33"/>
      <c r="G26" s="33"/>
    </row>
    <row r="27" spans="1:7" ht="15">
      <c r="A27" s="9">
        <v>12</v>
      </c>
      <c r="B27" s="9" t="s">
        <v>17</v>
      </c>
      <c r="C27" s="10">
        <v>2860</v>
      </c>
      <c r="D27" s="11">
        <v>2.66798</v>
      </c>
      <c r="E27" s="12">
        <f t="shared" si="0"/>
        <v>7630.4228</v>
      </c>
      <c r="F27" s="32">
        <v>7630.42</v>
      </c>
      <c r="G27" s="32">
        <v>9003.9</v>
      </c>
    </row>
    <row r="28" spans="1:7" ht="15.75" thickBot="1">
      <c r="A28" s="6"/>
      <c r="B28" s="6"/>
      <c r="C28" s="7"/>
      <c r="D28" s="6"/>
      <c r="E28" s="8">
        <f t="shared" si="0"/>
        <v>0</v>
      </c>
      <c r="F28" s="33"/>
      <c r="G28" s="33"/>
    </row>
    <row r="29" spans="1:7" ht="15.75" thickBot="1">
      <c r="A29" s="15"/>
      <c r="B29" s="16" t="s">
        <v>18</v>
      </c>
      <c r="C29" s="17">
        <f>SUM(C5:C28)</f>
        <v>33840</v>
      </c>
      <c r="D29" s="18"/>
      <c r="E29" s="19">
        <f>SUM(E5:E28)</f>
        <v>91856.0574</v>
      </c>
      <c r="F29" s="19">
        <f>SUM(F5:F28)</f>
        <v>91856.04449999999</v>
      </c>
      <c r="G29" s="19">
        <f>SUM(G5:G28)</f>
        <v>108390.13999999998</v>
      </c>
    </row>
    <row r="30" spans="1:7" ht="15.75" thickBot="1">
      <c r="A30" s="20"/>
      <c r="B30" s="21"/>
      <c r="C30" s="22"/>
      <c r="D30" s="23"/>
      <c r="E30" s="24"/>
      <c r="F30" s="24"/>
      <c r="G30" s="24"/>
    </row>
    <row r="31" spans="2:9" ht="15">
      <c r="B31" s="25" t="s">
        <v>19</v>
      </c>
      <c r="C31" s="26">
        <f>C5+C6+C7+C8+C9+C10</f>
        <v>7231</v>
      </c>
      <c r="D31" s="27"/>
      <c r="E31" s="26">
        <f>E5+E6+E7+E8+E9+E10</f>
        <v>17383.903920000004</v>
      </c>
      <c r="F31" s="26">
        <f>F5+F7+F9</f>
        <v>17383.9045</v>
      </c>
      <c r="G31" s="26">
        <f>G5+G7+G9</f>
        <v>20513</v>
      </c>
      <c r="I31" t="s">
        <v>20</v>
      </c>
    </row>
    <row r="32" spans="2:7" ht="15">
      <c r="B32" s="28" t="s">
        <v>21</v>
      </c>
      <c r="C32" s="29">
        <f>C5+C6+C7+C8+C9+C10+C11+C12+C13+C14+C15+C16</f>
        <v>13091</v>
      </c>
      <c r="D32" s="30"/>
      <c r="E32" s="29">
        <f>E5+E6+E7+E8+E9+E10+E11+E12+E13+E14+E15+E16</f>
        <v>32233.908440000003</v>
      </c>
      <c r="F32" s="29">
        <f>F5+F7+F9+F11+F13+F15</f>
        <v>32233.904499999997</v>
      </c>
      <c r="G32" s="29">
        <f>G5+G7+G9+G11+G13+G15</f>
        <v>38036</v>
      </c>
    </row>
    <row r="33" spans="2:7" ht="15">
      <c r="B33" s="28" t="s">
        <v>22</v>
      </c>
      <c r="C33" s="29">
        <f>C5+C6+C7+C8+C9+C10+C11+C12+C13+C14+C15+C16+C17+C18+C19+C20+C21+C22</f>
        <v>25437</v>
      </c>
      <c r="D33" s="30"/>
      <c r="E33" s="29">
        <f>E5+E6+E7+E8+E9+E10+E11+E12+E13+E14+E15+E16+E17+E18+E19+E20+E21+E22</f>
        <v>68081.27063000001</v>
      </c>
      <c r="F33" s="29">
        <f>F5+F7+F9+F11+F13+F15+F17+F19+F21</f>
        <v>68081.26449999999</v>
      </c>
      <c r="G33" s="29">
        <f>G5+G7+G9+G11+G13+G15+G17+G19+G21</f>
        <v>80335.89</v>
      </c>
    </row>
    <row r="34" spans="2:7" ht="15">
      <c r="B34" s="28" t="s">
        <v>23</v>
      </c>
      <c r="C34" s="29">
        <f>C5+C6+C7+C8+C9+C10+C11+C12+C13+C14+C15+C16+C17+C18+C19+C20+C21+C22+C23+C24+C25+C26+C27+C28</f>
        <v>33840</v>
      </c>
      <c r="D34" s="30"/>
      <c r="E34" s="29">
        <f>E5+E6+E7+E8+E9+E10+E11+E12+E13+E14+E15+E16+E17+E18+E19+E20+E21+E22+E23+E24+E25+E26+E27+E28</f>
        <v>91856.0574</v>
      </c>
      <c r="F34" s="29">
        <f>F5+F7+F9+F11+F13+F15+F17+F19+F21+F23+F25+F27</f>
        <v>91856.04449999999</v>
      </c>
      <c r="G34" s="29">
        <f>G5+G7+G9+G11+G13+G15+G17+G19+G21+G23+G25+G27</f>
        <v>108390.13999999998</v>
      </c>
    </row>
  </sheetData>
  <sheetProtection/>
  <mergeCells count="25">
    <mergeCell ref="F23:F24"/>
    <mergeCell ref="G23:G24"/>
    <mergeCell ref="F25:F26"/>
    <mergeCell ref="G25:G26"/>
    <mergeCell ref="F27:F28"/>
    <mergeCell ref="G27:G28"/>
    <mergeCell ref="F17:F18"/>
    <mergeCell ref="G17:G18"/>
    <mergeCell ref="F19:F20"/>
    <mergeCell ref="G19:G20"/>
    <mergeCell ref="F21:F22"/>
    <mergeCell ref="G21:G22"/>
    <mergeCell ref="F11:F12"/>
    <mergeCell ref="G11:G12"/>
    <mergeCell ref="F13:F14"/>
    <mergeCell ref="G13:G14"/>
    <mergeCell ref="F15:F16"/>
    <mergeCell ref="G15:G16"/>
    <mergeCell ref="A2:G2"/>
    <mergeCell ref="F5:F6"/>
    <mergeCell ref="G5:G6"/>
    <mergeCell ref="F7:F8"/>
    <mergeCell ref="G7:G8"/>
    <mergeCell ref="F9:F10"/>
    <mergeCell ref="G9:G10"/>
  </mergeCells>
  <printOptions/>
  <pageMargins left="0.7086614173228347" right="0.5118110236220472" top="0.35433070866141736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</dc:creator>
  <cp:keywords/>
  <dc:description/>
  <cp:lastModifiedBy>User</cp:lastModifiedBy>
  <dcterms:created xsi:type="dcterms:W3CDTF">2015-09-29T04:32:16Z</dcterms:created>
  <dcterms:modified xsi:type="dcterms:W3CDTF">2018-02-08T08:02:07Z</dcterms:modified>
  <cp:category/>
  <cp:version/>
  <cp:contentType/>
  <cp:contentStatus/>
</cp:coreProperties>
</file>